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990" yWindow="105" windowWidth="15825" windowHeight="12690" activeTab="1"/>
  </bookViews>
  <sheets>
    <sheet name="ENTRATE" sheetId="3" r:id="rId1"/>
    <sheet name="USCITE per miss-progr-COFOG " sheetId="2" r:id="rId2"/>
  </sheets>
  <definedNames>
    <definedName name="_xlnm.Print_Area" localSheetId="0">ENTRATE!$A$1:$C$142</definedName>
    <definedName name="_xlnm.Print_Area" localSheetId="1">'USCITE per miss-progr-COFOG '!$A$1:$J$150</definedName>
    <definedName name="_xlnm.Print_Titles" localSheetId="1">'USCITE per miss-progr-COFOG '!$A:$B,'USCITE per miss-progr-COFOG 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3" l="1"/>
  <c r="C73" i="3"/>
  <c r="C113" i="3" l="1"/>
  <c r="C35" i="3"/>
  <c r="C135" i="3"/>
  <c r="C129" i="3" s="1"/>
  <c r="C130" i="3"/>
  <c r="C124" i="3"/>
  <c r="C120" i="3"/>
  <c r="C117" i="3"/>
  <c r="C114" i="3"/>
  <c r="C105" i="3"/>
  <c r="C89" i="3"/>
  <c r="C78" i="3"/>
  <c r="C69" i="3"/>
  <c r="C65" i="3"/>
  <c r="C44" i="3"/>
  <c r="C38" i="3"/>
  <c r="C36" i="3"/>
  <c r="C31" i="3"/>
  <c r="C26" i="3"/>
  <c r="C22" i="3"/>
  <c r="C20" i="3"/>
  <c r="C16" i="3"/>
  <c r="C9" i="3"/>
  <c r="C8" i="3" s="1"/>
  <c r="C5" i="3"/>
  <c r="C3" i="3"/>
  <c r="J139" i="2"/>
  <c r="J19" i="2"/>
  <c r="C15" i="3" l="1"/>
  <c r="C2" i="3"/>
  <c r="C142" i="3" l="1"/>
  <c r="G6" i="2" l="1"/>
  <c r="D121" i="2" l="1"/>
  <c r="E121" i="2"/>
  <c r="F121" i="2"/>
  <c r="G121" i="2"/>
  <c r="H121" i="2"/>
  <c r="I121" i="2"/>
  <c r="J121" i="2"/>
  <c r="C121" i="2"/>
  <c r="D80" i="2"/>
  <c r="E80" i="2"/>
  <c r="F80" i="2"/>
  <c r="G80" i="2"/>
  <c r="H80" i="2"/>
  <c r="C80" i="2"/>
  <c r="D44" i="2"/>
  <c r="E44" i="2"/>
  <c r="F44" i="2"/>
  <c r="G44" i="2"/>
  <c r="H44" i="2"/>
  <c r="I44" i="2"/>
  <c r="C44" i="2"/>
  <c r="C12" i="2"/>
  <c r="D12" i="2"/>
  <c r="E12" i="2"/>
  <c r="F12" i="2"/>
  <c r="G12" i="2"/>
  <c r="H12" i="2"/>
  <c r="H6" i="2" s="1"/>
  <c r="I12" i="2"/>
  <c r="J145" i="2"/>
  <c r="J146" i="2"/>
  <c r="J147" i="2"/>
  <c r="J148" i="2"/>
  <c r="J149" i="2"/>
  <c r="J144" i="2"/>
  <c r="J140" i="2"/>
  <c r="J141" i="2"/>
  <c r="J142" i="2"/>
  <c r="J134" i="2"/>
  <c r="J135" i="2"/>
  <c r="J133" i="2"/>
  <c r="J130" i="2"/>
  <c r="J131" i="2"/>
  <c r="J128" i="2" s="1"/>
  <c r="J129" i="2"/>
  <c r="J127" i="2"/>
  <c r="J126" i="2"/>
  <c r="J125" i="2" s="1"/>
  <c r="J124" i="2"/>
  <c r="J123" i="2"/>
  <c r="J115" i="2"/>
  <c r="J116" i="2"/>
  <c r="J113" i="2" s="1"/>
  <c r="J117" i="2"/>
  <c r="J118" i="2"/>
  <c r="J119" i="2"/>
  <c r="J120" i="2"/>
  <c r="J114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98" i="2"/>
  <c r="J88" i="2"/>
  <c r="J89" i="2"/>
  <c r="J90" i="2"/>
  <c r="J91" i="2"/>
  <c r="J92" i="2"/>
  <c r="J93" i="2"/>
  <c r="J94" i="2"/>
  <c r="J95" i="2"/>
  <c r="J96" i="2"/>
  <c r="J87" i="2"/>
  <c r="J83" i="2"/>
  <c r="J84" i="2"/>
  <c r="J85" i="2"/>
  <c r="J82" i="2"/>
  <c r="J79" i="2"/>
  <c r="J78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62" i="2"/>
  <c r="J57" i="2"/>
  <c r="J58" i="2"/>
  <c r="J59" i="2"/>
  <c r="J55" i="2" s="1"/>
  <c r="J60" i="2"/>
  <c r="J56" i="2"/>
  <c r="J50" i="2"/>
  <c r="J51" i="2"/>
  <c r="J52" i="2"/>
  <c r="J48" i="2" s="1"/>
  <c r="J44" i="2" s="1"/>
  <c r="J53" i="2"/>
  <c r="J54" i="2"/>
  <c r="J49" i="2"/>
  <c r="J47" i="2"/>
  <c r="J46" i="2"/>
  <c r="J40" i="2"/>
  <c r="J38" i="2" s="1"/>
  <c r="J41" i="2"/>
  <c r="J42" i="2"/>
  <c r="J43" i="2"/>
  <c r="J39" i="2"/>
  <c r="J35" i="2"/>
  <c r="J36" i="2"/>
  <c r="J37" i="2"/>
  <c r="J33" i="2" s="1"/>
  <c r="J34" i="2"/>
  <c r="J31" i="2"/>
  <c r="J32" i="2"/>
  <c r="J30" i="2"/>
  <c r="J29" i="2"/>
  <c r="J25" i="2"/>
  <c r="J26" i="2"/>
  <c r="J27" i="2"/>
  <c r="J28" i="2"/>
  <c r="J24" i="2"/>
  <c r="J20" i="2"/>
  <c r="J21" i="2"/>
  <c r="J22" i="2"/>
  <c r="J18" i="2"/>
  <c r="J14" i="2"/>
  <c r="J15" i="2"/>
  <c r="J16" i="2"/>
  <c r="J13" i="2"/>
  <c r="J11" i="2"/>
  <c r="J10" i="2" s="1"/>
  <c r="J9" i="2"/>
  <c r="J8" i="2"/>
  <c r="J7" i="2" s="1"/>
  <c r="C143" i="2"/>
  <c r="D143" i="2"/>
  <c r="E143" i="2"/>
  <c r="F143" i="2"/>
  <c r="G143" i="2"/>
  <c r="H143" i="2"/>
  <c r="I143" i="2"/>
  <c r="C138" i="2"/>
  <c r="C137" i="2" s="1"/>
  <c r="C150" i="2" s="1"/>
  <c r="D138" i="2"/>
  <c r="D137" i="2" s="1"/>
  <c r="E138" i="2"/>
  <c r="E137" i="2" s="1"/>
  <c r="F138" i="2"/>
  <c r="F137" i="2" s="1"/>
  <c r="G138" i="2"/>
  <c r="G137" i="2" s="1"/>
  <c r="H138" i="2"/>
  <c r="H137" i="2" s="1"/>
  <c r="I138" i="2"/>
  <c r="I137" i="2" s="1"/>
  <c r="C132" i="2"/>
  <c r="D132" i="2"/>
  <c r="E132" i="2"/>
  <c r="F132" i="2"/>
  <c r="G132" i="2"/>
  <c r="H132" i="2"/>
  <c r="I132" i="2"/>
  <c r="C128" i="2"/>
  <c r="D128" i="2"/>
  <c r="E128" i="2"/>
  <c r="F128" i="2"/>
  <c r="G128" i="2"/>
  <c r="H128" i="2"/>
  <c r="I128" i="2"/>
  <c r="C125" i="2"/>
  <c r="D125" i="2"/>
  <c r="E125" i="2"/>
  <c r="F125" i="2"/>
  <c r="G125" i="2"/>
  <c r="H125" i="2"/>
  <c r="I125" i="2"/>
  <c r="C122" i="2"/>
  <c r="D122" i="2"/>
  <c r="E122" i="2"/>
  <c r="F122" i="2"/>
  <c r="G122" i="2"/>
  <c r="H122" i="2"/>
  <c r="I122" i="2"/>
  <c r="C113" i="2"/>
  <c r="D113" i="2"/>
  <c r="E113" i="2"/>
  <c r="F113" i="2"/>
  <c r="G113" i="2"/>
  <c r="H113" i="2"/>
  <c r="I113" i="2"/>
  <c r="C97" i="2"/>
  <c r="D97" i="2"/>
  <c r="E97" i="2"/>
  <c r="F97" i="2"/>
  <c r="G97" i="2"/>
  <c r="H97" i="2"/>
  <c r="I97" i="2"/>
  <c r="I80" i="2" s="1"/>
  <c r="C86" i="2"/>
  <c r="D86" i="2"/>
  <c r="E86" i="2"/>
  <c r="F86" i="2"/>
  <c r="G86" i="2"/>
  <c r="H86" i="2"/>
  <c r="I86" i="2"/>
  <c r="C81" i="2"/>
  <c r="D81" i="2"/>
  <c r="E81" i="2"/>
  <c r="F81" i="2"/>
  <c r="G81" i="2"/>
  <c r="H81" i="2"/>
  <c r="I81" i="2"/>
  <c r="C77" i="2"/>
  <c r="D77" i="2"/>
  <c r="E77" i="2"/>
  <c r="F77" i="2"/>
  <c r="G77" i="2"/>
  <c r="H77" i="2"/>
  <c r="I77" i="2"/>
  <c r="C61" i="2"/>
  <c r="D61" i="2"/>
  <c r="E61" i="2"/>
  <c r="F61" i="2"/>
  <c r="G61" i="2"/>
  <c r="H61" i="2"/>
  <c r="I61" i="2"/>
  <c r="C55" i="2"/>
  <c r="D55" i="2"/>
  <c r="E55" i="2"/>
  <c r="F55" i="2"/>
  <c r="G55" i="2"/>
  <c r="H55" i="2"/>
  <c r="I55" i="2"/>
  <c r="C48" i="2"/>
  <c r="D48" i="2"/>
  <c r="E48" i="2"/>
  <c r="F48" i="2"/>
  <c r="G48" i="2"/>
  <c r="H48" i="2"/>
  <c r="I48" i="2"/>
  <c r="C45" i="2"/>
  <c r="D45" i="2"/>
  <c r="E45" i="2"/>
  <c r="F45" i="2"/>
  <c r="G45" i="2"/>
  <c r="H45" i="2"/>
  <c r="I45" i="2"/>
  <c r="C38" i="2"/>
  <c r="D38" i="2"/>
  <c r="E38" i="2"/>
  <c r="F38" i="2"/>
  <c r="G38" i="2"/>
  <c r="H38" i="2"/>
  <c r="I38" i="2"/>
  <c r="C33" i="2"/>
  <c r="D33" i="2"/>
  <c r="E33" i="2"/>
  <c r="F33" i="2"/>
  <c r="G33" i="2"/>
  <c r="H33" i="2"/>
  <c r="I33" i="2"/>
  <c r="C29" i="2"/>
  <c r="D29" i="2"/>
  <c r="E29" i="2"/>
  <c r="F29" i="2"/>
  <c r="G29" i="2"/>
  <c r="H29" i="2"/>
  <c r="I29" i="2"/>
  <c r="C23" i="2"/>
  <c r="D23" i="2"/>
  <c r="E23" i="2"/>
  <c r="F23" i="2"/>
  <c r="G23" i="2"/>
  <c r="H23" i="2"/>
  <c r="I23" i="2"/>
  <c r="C10" i="2"/>
  <c r="D10" i="2"/>
  <c r="E10" i="2"/>
  <c r="F10" i="2"/>
  <c r="G10" i="2"/>
  <c r="C17" i="2"/>
  <c r="C6" i="2" s="1"/>
  <c r="D17" i="2"/>
  <c r="E17" i="2"/>
  <c r="E6" i="2" s="1"/>
  <c r="F17" i="2"/>
  <c r="G17" i="2"/>
  <c r="H17" i="2"/>
  <c r="I17" i="2"/>
  <c r="H10" i="2"/>
  <c r="I10" i="2"/>
  <c r="C7" i="2"/>
  <c r="D7" i="2"/>
  <c r="E7" i="2"/>
  <c r="F7" i="2"/>
  <c r="G7" i="2"/>
  <c r="H7" i="2"/>
  <c r="I7" i="2"/>
  <c r="J132" i="2"/>
  <c r="J122" i="2"/>
  <c r="J97" i="2"/>
  <c r="J80" i="2" s="1"/>
  <c r="J86" i="2"/>
  <c r="J81" i="2"/>
  <c r="J77" i="2"/>
  <c r="J61" i="2"/>
  <c r="J45" i="2"/>
  <c r="F6" i="2" l="1"/>
  <c r="J23" i="2"/>
  <c r="I6" i="2"/>
  <c r="D6" i="2"/>
  <c r="D150" i="2" s="1"/>
  <c r="G150" i="2"/>
  <c r="H150" i="2"/>
  <c r="E150" i="2"/>
  <c r="J12" i="2"/>
  <c r="F150" i="2"/>
  <c r="J17" i="2"/>
  <c r="I150" i="2"/>
  <c r="J138" i="2"/>
  <c r="J137" i="2" s="1"/>
  <c r="J143" i="2"/>
  <c r="J6" i="2" l="1"/>
  <c r="J150" i="2" s="1"/>
</calcChain>
</file>

<file path=xl/sharedStrings.xml><?xml version="1.0" encoding="utf-8"?>
<sst xmlns="http://schemas.openxmlformats.org/spreadsheetml/2006/main" count="597" uniqueCount="304">
  <si>
    <r>
      <t>Missione 25</t>
    </r>
    <r>
      <rPr>
        <sz val="11"/>
        <color theme="1"/>
        <rFont val="Calibri"/>
        <family val="2"/>
        <scheme val="minor"/>
      </rPr>
      <t xml:space="preserve"> Politiche Previdenziali</t>
    </r>
  </si>
  <si>
    <r>
      <t xml:space="preserve">Missione 32 </t>
    </r>
    <r>
      <rPr>
        <sz val="11"/>
        <color theme="1"/>
        <rFont val="Calibri"/>
        <family val="2"/>
        <scheme val="minor"/>
      </rPr>
      <t>Servizi istituzionali e generali delle amministrazioni pubbliche</t>
    </r>
  </si>
  <si>
    <r>
      <t xml:space="preserve">Programma 3 </t>
    </r>
    <r>
      <rPr>
        <sz val="11"/>
        <color theme="1"/>
        <rFont val="Calibri"/>
        <family val="2"/>
        <scheme val="minor"/>
      </rPr>
      <t>Previdenza obbligatoria e complementare, assicurazioni sociali</t>
    </r>
  </si>
  <si>
    <r>
      <t xml:space="preserve">Programma 2 </t>
    </r>
    <r>
      <rPr>
        <sz val="11"/>
        <color theme="1"/>
        <rFont val="Calibri"/>
        <family val="2"/>
        <scheme val="minor"/>
      </rPr>
      <t>Indirizzo politico</t>
    </r>
  </si>
  <si>
    <r>
      <t xml:space="preserve">Programma 3 </t>
    </r>
    <r>
      <rPr>
        <sz val="11"/>
        <color theme="1"/>
        <rFont val="Calibri"/>
        <family val="2"/>
        <scheme val="minor"/>
      </rPr>
      <t>Servizi generali, formativi ed approvvigionamenti per le Amministrazioni pubbliche</t>
    </r>
  </si>
  <si>
    <t>Divisione 10 Protezione sociale</t>
  </si>
  <si>
    <t>Gruppo 1</t>
  </si>
  <si>
    <t>Gruppo 2</t>
  </si>
  <si>
    <t>Gruppo 3</t>
  </si>
  <si>
    <t>Gruppo 4</t>
  </si>
  <si>
    <t>Gruppo 5</t>
  </si>
  <si>
    <t>Gruppo 9</t>
  </si>
  <si>
    <t>TOTALE SPESE</t>
  </si>
  <si>
    <t>Livello</t>
  </si>
  <si>
    <t>Descrizione codice economico</t>
  </si>
  <si>
    <t>MALATTIA E INVALIDITA'</t>
  </si>
  <si>
    <t>VECCHIAIA</t>
  </si>
  <si>
    <t>SUPERSTITI</t>
  </si>
  <si>
    <t>FAMIGLIA</t>
  </si>
  <si>
    <t>DISOCCUPAZIONE</t>
  </si>
  <si>
    <t>PROTEZIONE SOCIALE NON ALTRIMENTI CLASSIFICABILE</t>
  </si>
  <si>
    <t>I</t>
  </si>
  <si>
    <t>Spese correnti</t>
  </si>
  <si>
    <t>II</t>
  </si>
  <si>
    <t>Redditi da lavoro dipendente</t>
  </si>
  <si>
    <t>III</t>
  </si>
  <si>
    <t>Retribuzioni lorde</t>
  </si>
  <si>
    <t>Contributi sociali a carico dell'ente</t>
  </si>
  <si>
    <t>Imposte e tasse a carico dell'ente</t>
  </si>
  <si>
    <t>Imposte, tasse a carico dell'ente</t>
  </si>
  <si>
    <t>Acquisto di beni e servizi</t>
  </si>
  <si>
    <t>Acquisto di beni non sanitari</t>
  </si>
  <si>
    <t>Acquisto di beni sanitari</t>
  </si>
  <si>
    <t>Acquisto di servizi non sanitari</t>
  </si>
  <si>
    <t>Acquisto di servizi sanitari e socio assistenziali</t>
  </si>
  <si>
    <t>Trasferimenti correnti</t>
  </si>
  <si>
    <t>Trasferimenti correnti a Amministrazioni Pubbliche</t>
  </si>
  <si>
    <t>Trasferimenti correnti a Imprese</t>
  </si>
  <si>
    <t>Trasferimenti correnti a Istituzioni Sociali Private</t>
  </si>
  <si>
    <t>Trasferimenti correnti versati all'Unione Europea e al resto del Mondo</t>
  </si>
  <si>
    <t>Interessi passivi</t>
  </si>
  <si>
    <t>Interessi passivi su titotlo obbligazionari a breve termine</t>
  </si>
  <si>
    <t>Interessi passivi su titoli obbligazionari a medio-lungo termine</t>
  </si>
  <si>
    <t>Interessi su finanziamenti a breve termine</t>
  </si>
  <si>
    <t>Interessi su mutui e altri finanziamenti a medio 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</si>
  <si>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</si>
  <si>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</si>
  <si>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</si>
  <si>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</si>
  <si>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</si>
  <si>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>Rimborsi e poste correttive delle entrate</t>
  </si>
  <si>
    <t>Rimborsi per spese di personale (comando, distacco, fuori ruolo, convenzioni, ecc…)</t>
  </si>
  <si>
    <t>Rimborsi di imposte in uscita</t>
  </si>
  <si>
    <t>Rimborsi di trasferimenti all'Unione Europea</t>
  </si>
  <si>
    <t>Altri rimborsi di somme non dovute o incassate in eccesso</t>
  </si>
  <si>
    <t>Altre spese correnti</t>
  </si>
  <si>
    <t>Fondi di riserva e altri accantonamenti</t>
  </si>
  <si>
    <t>Versamenti IVA a debito</t>
  </si>
  <si>
    <t>Premi di assicurazione</t>
  </si>
  <si>
    <t>Spese dovute a sanzioni</t>
  </si>
  <si>
    <t>Altre spese correnti n.a.c.</t>
  </si>
  <si>
    <t>Spese in conto capitale</t>
  </si>
  <si>
    <t>Tributi in conto capitale a carico dell'ente</t>
  </si>
  <si>
    <t>Tributi su lasciti e donazioni</t>
  </si>
  <si>
    <t>Altri tributi in conto capitale a carico dell'ente</t>
  </si>
  <si>
    <t>Investimenti fissi lordi e acquisto di terreni</t>
  </si>
  <si>
    <t>Beni materiali</t>
  </si>
  <si>
    <t>Terreni e beni materiali non prodotti</t>
  </si>
  <si>
    <t>Beni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</si>
  <si>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</si>
  <si>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</si>
  <si>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</si>
  <si>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</si>
  <si>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</si>
  <si>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</si>
  <si>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</si>
  <si>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</si>
  <si>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</si>
  <si>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>Trasferimenti in conto capitale</t>
  </si>
  <si>
    <t>Trasferimenti in conto capitaleper assunzione di debiti di Amministrazioni pubbliche</t>
  </si>
  <si>
    <t>Trasferimenti in conto capitale per assunzione di debiti di Famiglie</t>
  </si>
  <si>
    <t>Trasferimenti in conto capitale per assunzione di debiti di Imprese</t>
  </si>
  <si>
    <t>Trasferimenti in conto capitale per assunzione di debiti di Istituzioni Sociali Private</t>
  </si>
  <si>
    <t>Trasferimenti in conto capitale per assunzione di debiti dell'Unione Europea e del Resto del Mondo</t>
  </si>
  <si>
    <t>Trasferimenti in conto capitale per cancellazione di crediti verso Amminsitrazioni pubbliche</t>
  </si>
  <si>
    <t>Trasferimenti in conto capitale per cancellazione di crediti verso Famiglie</t>
  </si>
  <si>
    <t>Trasferimenti in conto capitale per cancellazione di crediti verso Imprese</t>
  </si>
  <si>
    <t>Trasferimenti in conto capitale per cancellazione di crediti verso Istituzioni Sociali Private</t>
  </si>
  <si>
    <t>Trasferimenti in conto capitale per cancellazione di crediti verso Unione Europea e Resto del Mondo</t>
  </si>
  <si>
    <t>Altri trasferimenti in conto capitale a Amministrazioni pubbliche</t>
  </si>
  <si>
    <t>Altri trasferimenti in conto capitale a Famiglie</t>
  </si>
  <si>
    <t>Altri trasferimenti in conto capitale a Imprese</t>
  </si>
  <si>
    <t>Altri trasferimenti in conto capitale a Istituzioni Sociali Private</t>
  </si>
  <si>
    <t>Altri trasferimenti in conto capitale all'Unione Europea e al Resto del Mondo</t>
  </si>
  <si>
    <t>Altre spese in conto capitale</t>
  </si>
  <si>
    <t>Fondi di riserva e altri accantonamenti in c/capitale</t>
  </si>
  <si>
    <t>Altre spese in conto capitale n.a.c.</t>
  </si>
  <si>
    <t>Spese per incremento attività finanziarie</t>
  </si>
  <si>
    <t>Acquisizione di attività finanziarie</t>
  </si>
  <si>
    <t>Acquisizione di partecipazioni, azioni e conferimenti di capitale</t>
  </si>
  <si>
    <t>Acquisizioni di quote di fondi comuni di investimento</t>
  </si>
  <si>
    <t>Acquisizione di tioli obbligazionari a breve termine</t>
  </si>
  <si>
    <t>Acquisizione di titoli obbligazionari a medio-lungo termine</t>
  </si>
  <si>
    <t>Concessione crediti di breve termine</t>
  </si>
  <si>
    <t>Concessione crediti di breve periodo a tasso agevolato a Amministrazioni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</si>
  <si>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</si>
  <si>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</si>
  <si>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</si>
  <si>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</si>
  <si>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</si>
  <si>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</si>
  <si>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</si>
  <si>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</si>
  <si>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 all'Unione Europea e al Resto del Mondo</t>
  </si>
  <si>
    <t>Concessione crediti di medio-lungo termine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</si>
  <si>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</si>
  <si>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</si>
  <si>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</si>
  <si>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</si>
  <si>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</si>
  <si>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</si>
  <si>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</si>
  <si>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</si>
  <si>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</si>
  <si>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</si>
  <si>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di crediti a seguito di escussione di garanzie in favore di Amministrazioni pubbliche</t>
  </si>
  <si>
    <t>Concessione di crediti a seguito di escussione di garanzie in favore di Famiglie</t>
  </si>
  <si>
    <t>Concessione di crediti a seguito di escussione di garanzie in favore di Imprese</t>
  </si>
  <si>
    <t>Concessione di crediti a seguito di escussione di garanzie in favore di Istituzioni Sociali Private</t>
  </si>
  <si>
    <t>Concessione di crediti a seguito di escussione di garanzie in favore dell'Unione europea e del Resto del mondo</t>
  </si>
  <si>
    <t>Altre spese per incremento di attività finanziarie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</si>
  <si>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</si>
  <si>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</si>
  <si>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</si>
  <si>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</si>
  <si>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l'Unione Europea e il resto del Mondo</t>
  </si>
  <si>
    <t>Versamenti ai conti di tesoreria statale (diversi dalla tesoreria Unica)</t>
  </si>
  <si>
    <t>Versamenti a depositi bancari</t>
  </si>
  <si>
    <t>Rimborso Prestiti</t>
  </si>
  <si>
    <t>Rimborso di titoli obbligazionari</t>
  </si>
  <si>
    <t>Rimborso di titoli obbligazionari a breve termine</t>
  </si>
  <si>
    <t>Rimborso di titoli obbligazionari a medio-lungo termine</t>
  </si>
  <si>
    <t>Rimborso prestiti a breve termine</t>
  </si>
  <si>
    <t>Rimborso Finanziamenti a breve termine</t>
  </si>
  <si>
    <t>Chiusura anticipazioni</t>
  </si>
  <si>
    <t>Rimborso mutui e altri finanziamenti a medio-lungo termine</t>
  </si>
  <si>
    <t>Rimborso prestiti da attualizzazione Contributi Pluriennali</t>
  </si>
  <si>
    <t>Rimborso prestiti sorti a seguito di escussione di garanzie in favore dell'Amministrazione</t>
  </si>
  <si>
    <t>Rimborso di altre forme di indebitamento</t>
  </si>
  <si>
    <t>Rimborso Prestiti- Leasing finanziario</t>
  </si>
  <si>
    <t>Rimborso Prestiti-Operazioni di cartolarizzazione</t>
  </si>
  <si>
    <t>Rimborso Prestiti-Derivati</t>
  </si>
  <si>
    <t>Chiusura Anticipazioni ricevute da istituto tesoriere/cassiere</t>
  </si>
  <si>
    <t>Uscite per conto terzi e partite di giro</t>
  </si>
  <si>
    <t>Uscite per partite di giro</t>
  </si>
  <si>
    <t>Versamenti di altre ritenute</t>
  </si>
  <si>
    <t>Versamenti di ritenute su Redditi da lavoro dipendente</t>
  </si>
  <si>
    <t>Versamenti di ritenute su Redditi da lavoro autonomo</t>
  </si>
  <si>
    <t>Altre uscite per partite di giro</t>
  </si>
  <si>
    <t>Uscite per conto terzi</t>
  </si>
  <si>
    <t>Acquisto di beni e servizi per conto terzi</t>
  </si>
  <si>
    <t>Trasferimenti per conto terzi a Amministrazioni pubbliche</t>
  </si>
  <si>
    <t>Trasferimenti per conto terzi a Altri settori</t>
  </si>
  <si>
    <t>Deposito di/presso terzi</t>
  </si>
  <si>
    <t>Versamenti di imposte e tributi riscossi per conto terzi</t>
  </si>
  <si>
    <t>Altre uscite per conto terzi</t>
  </si>
  <si>
    <t>TOTALE GENERALE USCITE</t>
  </si>
  <si>
    <t>TOTALE ENTRATE</t>
  </si>
  <si>
    <t>Entrate correnti di natura tributaria, contributiva e perequativa</t>
  </si>
  <si>
    <t>Tributi</t>
  </si>
  <si>
    <t>Imposte, tasse e proventi assimiliati</t>
  </si>
  <si>
    <t>Contributi sociali e premi</t>
  </si>
  <si>
    <t>Contributi sociali a carico delle persone non occupate</t>
  </si>
  <si>
    <t>Trasferimenti correnti da Amministrazioni pubbliche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</si>
  <si>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</si>
  <si>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</si>
  <si>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</si>
  <si>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</si>
  <si>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Entrate extratributarie</t>
  </si>
  <si>
    <t>Vendita di beni e servizi e proventi derivanti dalla gestione dei beni</t>
  </si>
  <si>
    <t>Vendita di beni</t>
  </si>
  <si>
    <t>Vendita di servizi</t>
  </si>
  <si>
    <t>Proventi derivanti dall'attività di controllo e repressione delle irregolarità e degli illeciti</t>
  </si>
  <si>
    <t>Entrate da amministrazioni pubbliche derivanti dall'attività di controllo e repressione delle irregolarità e degli illeciti</t>
  </si>
  <si>
    <t>Interessi attivi</t>
  </si>
  <si>
    <t>Interessi attivi da titoli o finanziamenti a breve termine</t>
  </si>
  <si>
    <t>Interessi attivi da titoli o finanziamenti a medio-lungo termine</t>
  </si>
  <si>
    <t>Altre entrate da redditi da capitale</t>
  </si>
  <si>
    <t>Rendimenti da fondi comuni di investimento</t>
  </si>
  <si>
    <t>Entrate derivanti dalla distribuzione di dividendi</t>
  </si>
  <si>
    <t>Entrate derivanti dalla distribuzione di utili e avanzi</t>
  </si>
  <si>
    <t>Rimborsi e altre entrate correnti</t>
  </si>
  <si>
    <t>Indennizzi di assicurazione</t>
  </si>
  <si>
    <t>Rimborsi in entrata</t>
  </si>
  <si>
    <t>Entrate in conto capitale</t>
  </si>
  <si>
    <t>Tributi in conto capitale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</si>
  <si>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</si>
  <si>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</si>
  <si>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</si>
  <si>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</si>
  <si>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</si>
  <si>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</si>
  <si>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Trasferimenti in conto capitale per assunzione di debiti dell'amministrazione da parte di amministrazioni pubbliche</t>
  </si>
  <si>
    <t>Trasferimenti in conto capitale per assunzione di debiti dell'amministrazione da parte di Famiglie</t>
  </si>
  <si>
    <t>Trasferimenti in conto capitale per assunzione di debiti dell'amministrazione da parte di Imprese</t>
  </si>
  <si>
    <t>Trasferimenti in conto capitale per assunzione di debiti dell'amministrazione da parte di Istituzioni Sociali Private</t>
  </si>
  <si>
    <t>Trasferimenti in conto capitale per assunzione di debiti dell'amministrazioneda parte dell'Unione Euroipea e del Resto del Mondo</t>
  </si>
  <si>
    <t>Trasferimenti in conto capitale per cancellazione di crediti dell'amministrazione da parte di amministrazioni pubbliche</t>
  </si>
  <si>
    <t>Trasferimenti in conto capitale per cancellazione di crediti dell'amministrazione da parte di Famiglie</t>
  </si>
  <si>
    <t>Trasferimenti in conto capitale per cancellazione di crediti dell'amministrazione da parte di Imprese</t>
  </si>
  <si>
    <t>Trasferimenti in conto capitale per cancellazione di crediti dell'amministrazione da parte di Istituzioni Sociali Private</t>
  </si>
  <si>
    <t>Trasferimenti in conto capitale per cancellazione di crediti dell'amministrazione da parte dell'Unione Europea e del Resto del Mondo</t>
  </si>
  <si>
    <t>Trasferimenti in conto capitale per escussione di garanzie senza rivalsa da parte di amministrazioni pubbliche</t>
  </si>
  <si>
    <t>Trasferimenti in conto capitale per escussione di garanzie senza rivalsa da parte di Famiglie</t>
  </si>
  <si>
    <t>Trasferimenti in conto capitale per escussione di garanzie senza rivalsa da parte di Imprese</t>
  </si>
  <si>
    <t>Trasferimenti in conto capitale per escussione di garanzie senza rivalsa da parte di Istituzioni Sociali Private</t>
  </si>
  <si>
    <t>Trasferimenti in conto capitale per escussione di garanzie senza rivalsa da parte dell'Unione Europea e del Resto del Mondo</t>
  </si>
  <si>
    <t>Altri trasferimenti in conto capitale da Amministrazioni pubbliche</t>
  </si>
  <si>
    <t>Altri trasferimenti in conto capitale da Famiglie</t>
  </si>
  <si>
    <t>Altri trasferimenti in conto capitale da Imprese</t>
  </si>
  <si>
    <t>Altri trasferimenti in conto capitale da Istituzioni Sociali Private</t>
  </si>
  <si>
    <t>Altri trasferimenti in conto capitale dall'Unione Europea e dal Resto del Mondo</t>
  </si>
  <si>
    <t>Entrate da alienazione di beni materiali e immateriali</t>
  </si>
  <si>
    <t>Alienazione di beni materiali</t>
  </si>
  <si>
    <t>Cessione di Terreni e di beni materiali non prodotti</t>
  </si>
  <si>
    <t>Alienazione di beni immateriali</t>
  </si>
  <si>
    <t>Altre entrate in conto capitale</t>
  </si>
  <si>
    <t>Entrate derivanti da conferimento immobili a fondi immobiliari</t>
  </si>
  <si>
    <t>Altre entrate in conto capitale na.c.</t>
  </si>
  <si>
    <t>Entrate da riduzione di attività finanziarie</t>
  </si>
  <si>
    <t>Alienazione di azioni e partecipazioni e conferimenti di capitale</t>
  </si>
  <si>
    <t>Alienazione di fondi comuni di investimento</t>
  </si>
  <si>
    <t>Alienazione di titoli obbligazionari a breve termine</t>
  </si>
  <si>
    <t>Alienazione di titoli obbligazionari a medio-lungo termine</t>
  </si>
  <si>
    <t>Riscossione crediti di breve termine</t>
  </si>
  <si>
    <t>Riscossione crediti di breve termine a tasso agevolato da Famiglie</t>
  </si>
  <si>
    <t>Riscossione crediti di breve termine a tasso agevolato da Imprese</t>
  </si>
  <si>
    <t>Riscossione crediti di breve termine a tasso agevolato da Istituzioni Sociali Private</t>
  </si>
  <si>
    <t>Riscossione crediti di breve termine a tasso agevolato da dall'Unione Europea e dal Resto del Mondo</t>
  </si>
  <si>
    <t>Riscossione crediti di breve termine a tasso non agevolato da Amministrazioni Pubbliche</t>
  </si>
  <si>
    <t>Riscossione crediti di breve termine a tasso non agevolato da Famiglie</t>
  </si>
  <si>
    <t>Riscossione crediti di breve termine a tasso non agevolato da Imprese</t>
  </si>
  <si>
    <t>Riscossione crediti di breve termine a tasso non agevolato da Istituzioni Sociali Private</t>
  </si>
  <si>
    <t>Riscossione crediti di breve termine a tasso non agevolato dall'Unione Europea e dal Resto del Mondo</t>
  </si>
  <si>
    <t>Riscossione crediti di medio-lungo termine</t>
  </si>
  <si>
    <t>Riscossione crediti di medio-lungo termine a tasso agevolato da Famiglie</t>
  </si>
  <si>
    <t>Riscossione crediti di medio-lungo termine a tasso agevolato da Imprese</t>
  </si>
  <si>
    <t>Riscossione crediti di medio-lungo termine a tasso agevolato da Istituzioni Sociali Private</t>
  </si>
  <si>
    <t>Riscossione crediti di medio-lungo termine a tasso agevolato dall'Unione Europea e dal Resto del Mondo</t>
  </si>
  <si>
    <t>Riscossione crediti di medio-lungo termine a tasso non agevolato da Amministrazioni pubbliche</t>
  </si>
  <si>
    <t>Riscossione crediti di medio-lungo termine a tasso non agevolato da Famiglie</t>
  </si>
  <si>
    <t>Riscossione crediti di medio-lungo termine a tasso non agevolato da Imprese</t>
  </si>
  <si>
    <t>Riscossione crediti di medio-lungo termine a tasso non agevolato da Istituzioni Sociali Private</t>
  </si>
  <si>
    <t>Riscossione crediti di medio-lungo termine a tasso non agevolato dall'Unione Europea e dal Resto del Mondo</t>
  </si>
  <si>
    <t>Riscossione crediti sorti a seguito di escussione di garanzie in favore di Amministrazioni Pubbliche</t>
  </si>
  <si>
    <t>Riscossione crediti sorti a seguito di escussione di garanzie in favore di Famiglie</t>
  </si>
  <si>
    <t>Riscossione crediti sorti a seguito di escussione di garanzie in favore di Imprese</t>
  </si>
  <si>
    <t>Riscossione crediti sorti a seguito di escussione di garanzie in favore di  Istituzioni Sociali Private</t>
  </si>
  <si>
    <t>Riscossione crediti sorti a seguito di escussione di garanzie in favore dell'Unione Europea e del Resto del Mondo</t>
  </si>
  <si>
    <t xml:space="preserve">Altre entrate per riduzione di attività finanziarie </t>
  </si>
  <si>
    <t>Riduzione di altre attività finanziarie verso Amministrazioni Pubbliche</t>
  </si>
  <si>
    <t>Riduzione di altre attività finanziarie verso Famiglie</t>
  </si>
  <si>
    <t>Riduzione di altre attività finanziarie verso Imprese</t>
  </si>
  <si>
    <t>Riduzione di altre attività finanziarie verso Istituzioni Sociali Private</t>
  </si>
  <si>
    <t>Riduzione di altre attività finanziarie verso Unione Europea e Resto del Mondo</t>
  </si>
  <si>
    <t>Prelievo dai conti di tesoreria statale diversi dalla Tesoreria Unica</t>
  </si>
  <si>
    <t>Prelievi da depositi bancari</t>
  </si>
  <si>
    <t>Accensione prestiti</t>
  </si>
  <si>
    <t>Emissione di titoli obbligazionari</t>
  </si>
  <si>
    <t>Emissione di titoli obbligazionari a breve termine</t>
  </si>
  <si>
    <t>Emissione di titoli obbligazionari a medio-lungo termine</t>
  </si>
  <si>
    <t>Accensione prestiti a breve termine</t>
  </si>
  <si>
    <t>Accensione mutui e altri finanziamenti medio-lungo termine</t>
  </si>
  <si>
    <t>Accensione prestiti da attualizzazione Contributi Pluriennali</t>
  </si>
  <si>
    <t>Accensione prestiti a seguito di escussione di garanzie in favore dell'amministrazione</t>
  </si>
  <si>
    <t>Altre forme di indebitamento</t>
  </si>
  <si>
    <t>Accensione Prestiti - Leasing finanziario</t>
  </si>
  <si>
    <t>Accensione Prestiti - Operazioni di cartolarizzazione</t>
  </si>
  <si>
    <t>Accensione prestiti - Derivati</t>
  </si>
  <si>
    <t>Anticipazioni da Istituto tesoriere/cassiere</t>
  </si>
  <si>
    <t>Entrate per conto terzi e partite di giro</t>
  </si>
  <si>
    <t>Entrate per partite di giro</t>
  </si>
  <si>
    <t>Altre ritenute</t>
  </si>
  <si>
    <t>Ritenute su redditi da lavoro dipendente</t>
  </si>
  <si>
    <t>Ritenute su redditi da lavoro autonomo</t>
  </si>
  <si>
    <t>Entrate per conto terzi</t>
  </si>
  <si>
    <t>Rimborsi per acquisto di beni e servizi per conto terzi</t>
  </si>
  <si>
    <t>Trasferimenti per conto terzi ricevuti da Amministrazioni pubbliche</t>
  </si>
  <si>
    <t>Trasferimenti per conto terzi da altri settori</t>
  </si>
  <si>
    <t>Depositi di/presso terzi</t>
  </si>
  <si>
    <t>Riscossione imposte e tributi per conto terzi</t>
  </si>
  <si>
    <t>Altre entrate per conto terzi</t>
  </si>
  <si>
    <t>TOTALE GENERALE ENTRATE</t>
  </si>
  <si>
    <t>Altre entrate correnti n.a.c.    165.979,68 + 176.313,84 + 1.569,20</t>
  </si>
  <si>
    <t>Altri interessi attivi            4.018.906,84 + 464.304,09 + 301.204,28</t>
  </si>
  <si>
    <t>Altre entrate per partite di giro   144.912,82 + 248,78</t>
  </si>
  <si>
    <t>Contributi sociali e premi a carico del datore di lavoro e dei lavoratori (tutti i contributi compresa ricongiunzione da enti)</t>
  </si>
  <si>
    <t xml:space="preserve">Riscossione crediti di medio-lungo termine a tasso agevolato da Amministrazioni pubbliche </t>
  </si>
  <si>
    <t xml:space="preserve">Finanziamenti a breve termine </t>
  </si>
  <si>
    <t>Alienazione di attività finanziarie</t>
  </si>
  <si>
    <t xml:space="preserve">Proventi derivanti dalla gestione dei beni  </t>
  </si>
  <si>
    <t xml:space="preserve">Riscossione crediti di breve termine a tasso agevolato da Amministrazioni Pubbliche </t>
  </si>
  <si>
    <t xml:space="preserve">Anticipazioni   </t>
  </si>
  <si>
    <t xml:space="preserve">Trasferimenti correnti a Famiglie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</si>
</sst>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Border="1"/>
    <xf numFmtId="0" fontId="2" fillId="0" borderId="2" xfId="0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2" borderId="0" xfId="0" applyFont="1" applyFill="1"/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3" borderId="0" xfId="0" applyFill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0" xfId="0" applyFont="1" applyFill="1"/>
    <xf numFmtId="0" fontId="5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0" fillId="4" borderId="7" xfId="0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4" borderId="7" xfId="0" applyFill="1" applyBorder="1" applyAlignment="1">
      <alignment horizontal="center" vertical="center"/>
    </xf>
    <xf numFmtId="0" fontId="0" fillId="4" borderId="0" xfId="0" applyFill="1"/>
    <xf numFmtId="43" fontId="0" fillId="0" borderId="1" xfId="1" applyFont="1" applyBorder="1"/>
    <xf numFmtId="43" fontId="0" fillId="0" borderId="1" xfId="1" applyFont="1" applyFill="1" applyBorder="1"/>
    <xf numFmtId="43" fontId="1" fillId="2" borderId="1" xfId="1" applyFont="1" applyFill="1" applyBorder="1"/>
    <xf numFmtId="43" fontId="4" fillId="2" borderId="1" xfId="1" applyFont="1" applyFill="1" applyBorder="1"/>
    <xf numFmtId="43" fontId="0" fillId="0" borderId="0" xfId="1" applyFont="1"/>
    <xf numFmtId="43" fontId="7" fillId="3" borderId="1" xfId="1" applyFont="1" applyFill="1" applyBorder="1"/>
    <xf numFmtId="43" fontId="1" fillId="2" borderId="1" xfId="0" applyNumberFormat="1" applyFont="1" applyFill="1" applyBorder="1"/>
    <xf numFmtId="43" fontId="0" fillId="0" borderId="0" xfId="0" applyNumberFormat="1"/>
    <xf numFmtId="4" fontId="3" fillId="0" borderId="7" xfId="0" applyNumberFormat="1" applyFont="1" applyBorder="1" applyAlignment="1">
      <alignment horizontal="center" vertical="center"/>
    </xf>
    <xf numFmtId="4" fontId="0" fillId="4" borderId="7" xfId="0" applyNumberFormat="1" applyFill="1" applyBorder="1"/>
    <xf numFmtId="4" fontId="0" fillId="0" borderId="0" xfId="0" applyNumberFormat="1"/>
    <xf numFmtId="4" fontId="1" fillId="4" borderId="0" xfId="0" applyNumberFormat="1" applyFont="1" applyFill="1" applyBorder="1"/>
    <xf numFmtId="4" fontId="0" fillId="2" borderId="7" xfId="0" applyNumberFormat="1" applyFill="1" applyBorder="1"/>
    <xf numFmtId="4" fontId="0" fillId="3" borderId="7" xfId="0" applyNumberFormat="1" applyFill="1" applyBorder="1"/>
    <xf numFmtId="4" fontId="9" fillId="2" borderId="7" xfId="0" applyNumberFormat="1" applyFont="1" applyFill="1" applyBorder="1"/>
    <xf numFmtId="4" fontId="8" fillId="3" borderId="7" xfId="0" applyNumberFormat="1" applyFont="1" applyFill="1" applyBorder="1"/>
    <xf numFmtId="0" fontId="11" fillId="3" borderId="0" xfId="0" applyFont="1" applyFill="1"/>
    <xf numFmtId="0" fontId="10" fillId="3" borderId="7" xfId="0" applyFont="1" applyFill="1" applyBorder="1" applyAlignment="1">
      <alignment wrapText="1"/>
    </xf>
    <xf numFmtId="43" fontId="0" fillId="4" borderId="1" xfId="1" applyFont="1" applyFill="1" applyBorder="1"/>
    <xf numFmtId="0" fontId="1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zoomScaleNormal="100" workbookViewId="0">
      <selection activeCell="B120" sqref="B120"/>
    </sheetView>
  </sheetViews>
  <sheetFormatPr defaultRowHeight="15" x14ac:dyDescent="0.25"/>
  <cols>
    <col min="2" max="2" width="121.5703125" bestFit="1" customWidth="1"/>
    <col min="3" max="3" width="18.140625" style="52" bestFit="1" customWidth="1"/>
  </cols>
  <sheetData>
    <row r="1" spans="1:3" s="32" customFormat="1" ht="26.25" customHeight="1" x14ac:dyDescent="0.25">
      <c r="A1" s="30" t="s">
        <v>13</v>
      </c>
      <c r="B1" s="31" t="s">
        <v>14</v>
      </c>
      <c r="C1" s="50" t="s">
        <v>167</v>
      </c>
    </row>
    <row r="2" spans="1:3" s="19" customFormat="1" x14ac:dyDescent="0.25">
      <c r="A2" s="33" t="s">
        <v>21</v>
      </c>
      <c r="B2" s="34" t="s">
        <v>168</v>
      </c>
      <c r="C2" s="56">
        <f>SUM(C3+C5)</f>
        <v>182012486.28999999</v>
      </c>
    </row>
    <row r="3" spans="1:3" s="22" customFormat="1" x14ac:dyDescent="0.25">
      <c r="A3" s="35" t="s">
        <v>23</v>
      </c>
      <c r="B3" s="36" t="s">
        <v>169</v>
      </c>
      <c r="C3" s="55">
        <f>SUM(C4)</f>
        <v>0</v>
      </c>
    </row>
    <row r="4" spans="1:3" x14ac:dyDescent="0.25">
      <c r="A4" s="38" t="s">
        <v>25</v>
      </c>
      <c r="B4" s="39" t="s">
        <v>170</v>
      </c>
      <c r="C4" s="51"/>
    </row>
    <row r="5" spans="1:3" s="22" customFormat="1" x14ac:dyDescent="0.25">
      <c r="A5" s="35" t="s">
        <v>23</v>
      </c>
      <c r="B5" s="36" t="s">
        <v>171</v>
      </c>
      <c r="C5" s="57">
        <f>SUM(C6:C7)</f>
        <v>182012486.28999999</v>
      </c>
    </row>
    <row r="6" spans="1:3" x14ac:dyDescent="0.25">
      <c r="A6" s="38" t="s">
        <v>25</v>
      </c>
      <c r="B6" s="39" t="s">
        <v>296</v>
      </c>
      <c r="C6" s="51">
        <v>182012486.28999999</v>
      </c>
    </row>
    <row r="7" spans="1:3" x14ac:dyDescent="0.25">
      <c r="A7" s="38" t="s">
        <v>25</v>
      </c>
      <c r="B7" s="39" t="s">
        <v>172</v>
      </c>
      <c r="C7" s="51"/>
    </row>
    <row r="8" spans="1:3" s="19" customFormat="1" x14ac:dyDescent="0.25">
      <c r="A8" s="33" t="s">
        <v>21</v>
      </c>
      <c r="B8" s="34" t="s">
        <v>35</v>
      </c>
      <c r="C8" s="56">
        <f>SUM(C9)</f>
        <v>613688.73</v>
      </c>
    </row>
    <row r="9" spans="1:3" s="22" customFormat="1" x14ac:dyDescent="0.25">
      <c r="A9" s="35" t="s">
        <v>23</v>
      </c>
      <c r="B9" s="36" t="s">
        <v>35</v>
      </c>
      <c r="C9" s="57">
        <f>SUM(C10:C14)</f>
        <v>613688.73</v>
      </c>
    </row>
    <row r="10" spans="1:3" x14ac:dyDescent="0.25">
      <c r="A10" s="38" t="s">
        <v>25</v>
      </c>
      <c r="B10" s="39" t="s">
        <v>173</v>
      </c>
      <c r="C10" s="51">
        <v>613688.73</v>
      </c>
    </row>
    <row r="11" spans="1:3" x14ac:dyDescent="0.25">
      <c r="A11" s="38" t="s">
        <v>25</v>
      </c>
      <c r="B11" s="39" t="s">
        <v>174</v>
      </c>
      <c r="C11" s="51"/>
    </row>
    <row r="12" spans="1:3" x14ac:dyDescent="0.25">
      <c r="A12" s="38" t="s">
        <v>25</v>
      </c>
      <c r="B12" s="39" t="s">
        <v>175</v>
      </c>
      <c r="C12" s="51"/>
    </row>
    <row r="13" spans="1:3" x14ac:dyDescent="0.25">
      <c r="A13" s="38" t="s">
        <v>25</v>
      </c>
      <c r="B13" s="39" t="s">
        <v>176</v>
      </c>
      <c r="C13" s="51"/>
    </row>
    <row r="14" spans="1:3" x14ac:dyDescent="0.25">
      <c r="A14" s="38" t="s">
        <v>25</v>
      </c>
      <c r="B14" s="39" t="s">
        <v>177</v>
      </c>
      <c r="C14" s="51"/>
    </row>
    <row r="15" spans="1:3" s="19" customFormat="1" x14ac:dyDescent="0.25">
      <c r="A15" s="33" t="s">
        <v>21</v>
      </c>
      <c r="B15" s="34" t="s">
        <v>178</v>
      </c>
      <c r="C15" s="56">
        <f>SUM(C16+C20+C22+C26+C31)</f>
        <v>33574956.670000002</v>
      </c>
    </row>
    <row r="16" spans="1:3" s="22" customFormat="1" x14ac:dyDescent="0.25">
      <c r="A16" s="35" t="s">
        <v>23</v>
      </c>
      <c r="B16" s="36" t="s">
        <v>179</v>
      </c>
      <c r="C16" s="57">
        <f>SUM(C17:C19)</f>
        <v>3877605.72</v>
      </c>
    </row>
    <row r="17" spans="1:3" x14ac:dyDescent="0.25">
      <c r="A17" s="38" t="s">
        <v>25</v>
      </c>
      <c r="B17" s="39" t="s">
        <v>180</v>
      </c>
      <c r="C17" s="51"/>
    </row>
    <row r="18" spans="1:3" x14ac:dyDescent="0.25">
      <c r="A18" s="38" t="s">
        <v>25</v>
      </c>
      <c r="B18" s="39" t="s">
        <v>181</v>
      </c>
      <c r="C18" s="51"/>
    </row>
    <row r="19" spans="1:3" x14ac:dyDescent="0.25">
      <c r="A19" s="38" t="s">
        <v>25</v>
      </c>
      <c r="B19" s="39" t="s">
        <v>300</v>
      </c>
      <c r="C19" s="51">
        <v>3877605.72</v>
      </c>
    </row>
    <row r="20" spans="1:3" s="22" customFormat="1" x14ac:dyDescent="0.25">
      <c r="A20" s="35" t="s">
        <v>23</v>
      </c>
      <c r="B20" s="36" t="s">
        <v>182</v>
      </c>
      <c r="C20" s="57">
        <f>SUM(C21)</f>
        <v>0</v>
      </c>
    </row>
    <row r="21" spans="1:3" x14ac:dyDescent="0.25">
      <c r="A21" s="38" t="s">
        <v>25</v>
      </c>
      <c r="B21" s="39" t="s">
        <v>183</v>
      </c>
      <c r="C21" s="51"/>
    </row>
    <row r="22" spans="1:3" s="22" customFormat="1" x14ac:dyDescent="0.25">
      <c r="A22" s="35" t="s">
        <v>23</v>
      </c>
      <c r="B22" s="36" t="s">
        <v>184</v>
      </c>
      <c r="C22" s="57">
        <f>SUM(C23:C25)</f>
        <v>6737395.4500000002</v>
      </c>
    </row>
    <row r="23" spans="1:3" x14ac:dyDescent="0.25">
      <c r="A23" s="38" t="s">
        <v>25</v>
      </c>
      <c r="B23" s="39" t="s">
        <v>185</v>
      </c>
      <c r="C23" s="51"/>
    </row>
    <row r="24" spans="1:3" x14ac:dyDescent="0.25">
      <c r="A24" s="38" t="s">
        <v>25</v>
      </c>
      <c r="B24" s="39" t="s">
        <v>186</v>
      </c>
      <c r="C24" s="51">
        <v>1952980.24</v>
      </c>
    </row>
    <row r="25" spans="1:3" x14ac:dyDescent="0.25">
      <c r="A25" s="38" t="s">
        <v>25</v>
      </c>
      <c r="B25" s="39" t="s">
        <v>294</v>
      </c>
      <c r="C25" s="51">
        <v>4784415.21</v>
      </c>
    </row>
    <row r="26" spans="1:3" s="22" customFormat="1" x14ac:dyDescent="0.25">
      <c r="A26" s="35" t="s">
        <v>23</v>
      </c>
      <c r="B26" s="36" t="s">
        <v>187</v>
      </c>
      <c r="C26" s="57">
        <f>SUM(C27:C30)</f>
        <v>22309873.380000003</v>
      </c>
    </row>
    <row r="27" spans="1:3" x14ac:dyDescent="0.25">
      <c r="A27" s="38" t="s">
        <v>25</v>
      </c>
      <c r="B27" s="39" t="s">
        <v>188</v>
      </c>
      <c r="C27" s="51"/>
    </row>
    <row r="28" spans="1:3" x14ac:dyDescent="0.25">
      <c r="A28" s="38" t="s">
        <v>25</v>
      </c>
      <c r="B28" s="39" t="s">
        <v>189</v>
      </c>
      <c r="C28" s="51">
        <v>3120460.58</v>
      </c>
    </row>
    <row r="29" spans="1:3" x14ac:dyDescent="0.25">
      <c r="A29" s="38" t="s">
        <v>25</v>
      </c>
      <c r="B29" s="39" t="s">
        <v>190</v>
      </c>
      <c r="C29" s="51">
        <v>19189412.800000001</v>
      </c>
    </row>
    <row r="30" spans="1:3" x14ac:dyDescent="0.25">
      <c r="A30" s="38" t="s">
        <v>25</v>
      </c>
      <c r="B30" s="39" t="s">
        <v>187</v>
      </c>
      <c r="C30" s="51"/>
    </row>
    <row r="31" spans="1:3" s="22" customFormat="1" x14ac:dyDescent="0.25">
      <c r="A31" s="35" t="s">
        <v>23</v>
      </c>
      <c r="B31" s="36" t="s">
        <v>191</v>
      </c>
      <c r="C31" s="57">
        <f>SUM(C32:C34)</f>
        <v>650082.12</v>
      </c>
    </row>
    <row r="32" spans="1:3" x14ac:dyDescent="0.25">
      <c r="A32" s="38" t="s">
        <v>25</v>
      </c>
      <c r="B32" s="39" t="s">
        <v>192</v>
      </c>
      <c r="C32" s="51"/>
    </row>
    <row r="33" spans="1:3" x14ac:dyDescent="0.25">
      <c r="A33" s="38" t="s">
        <v>25</v>
      </c>
      <c r="B33" s="39" t="s">
        <v>193</v>
      </c>
      <c r="C33" s="51">
        <v>306219.40000000002</v>
      </c>
    </row>
    <row r="34" spans="1:3" x14ac:dyDescent="0.25">
      <c r="A34" s="38" t="s">
        <v>25</v>
      </c>
      <c r="B34" s="39" t="s">
        <v>293</v>
      </c>
      <c r="C34" s="51">
        <v>343862.72</v>
      </c>
    </row>
    <row r="35" spans="1:3" s="19" customFormat="1" x14ac:dyDescent="0.25">
      <c r="A35" s="33" t="s">
        <v>21</v>
      </c>
      <c r="B35" s="34" t="s">
        <v>194</v>
      </c>
      <c r="C35" s="56">
        <f>SUM(C36+C38+C44+C65+C69)</f>
        <v>0</v>
      </c>
    </row>
    <row r="36" spans="1:3" s="22" customFormat="1" x14ac:dyDescent="0.25">
      <c r="A36" s="35" t="s">
        <v>23</v>
      </c>
      <c r="B36" s="36" t="s">
        <v>195</v>
      </c>
      <c r="C36" s="57">
        <f>SUM(C37)</f>
        <v>0</v>
      </c>
    </row>
    <row r="37" spans="1:3" x14ac:dyDescent="0.25">
      <c r="A37" s="38" t="s">
        <v>25</v>
      </c>
      <c r="B37" s="39" t="s">
        <v>196</v>
      </c>
      <c r="C37" s="51"/>
    </row>
    <row r="38" spans="1:3" s="22" customFormat="1" x14ac:dyDescent="0.25">
      <c r="A38" s="35" t="s">
        <v>23</v>
      </c>
      <c r="B38" s="36" t="s">
        <v>72</v>
      </c>
      <c r="C38" s="57">
        <f>SUM(C39:C43)</f>
        <v>0</v>
      </c>
    </row>
    <row r="39" spans="1:3" x14ac:dyDescent="0.25">
      <c r="A39" s="38" t="s">
        <v>25</v>
      </c>
      <c r="B39" s="39" t="s">
        <v>197</v>
      </c>
      <c r="C39" s="51"/>
    </row>
    <row r="40" spans="1:3" x14ac:dyDescent="0.25">
      <c r="A40" s="38" t="s">
        <v>25</v>
      </c>
      <c r="B40" s="39" t="s">
        <v>198</v>
      </c>
      <c r="C40" s="51"/>
    </row>
    <row r="41" spans="1:3" x14ac:dyDescent="0.25">
      <c r="A41" s="38" t="s">
        <v>25</v>
      </c>
      <c r="B41" s="39" t="s">
        <v>199</v>
      </c>
      <c r="C41" s="51"/>
    </row>
    <row r="42" spans="1:3" x14ac:dyDescent="0.25">
      <c r="A42" s="38" t="s">
        <v>25</v>
      </c>
      <c r="B42" s="39" t="s">
        <v>200</v>
      </c>
      <c r="C42" s="51"/>
    </row>
    <row r="43" spans="1:3" x14ac:dyDescent="0.25">
      <c r="A43" s="38" t="s">
        <v>25</v>
      </c>
      <c r="B43" s="39" t="s">
        <v>201</v>
      </c>
      <c r="C43" s="51"/>
    </row>
    <row r="44" spans="1:3" s="22" customFormat="1" x14ac:dyDescent="0.25">
      <c r="A44" s="35" t="s">
        <v>23</v>
      </c>
      <c r="B44" s="36" t="s">
        <v>78</v>
      </c>
      <c r="C44" s="57">
        <f>SUM(C45:C64)</f>
        <v>0</v>
      </c>
    </row>
    <row r="45" spans="1:3" x14ac:dyDescent="0.25">
      <c r="A45" s="38" t="s">
        <v>25</v>
      </c>
      <c r="B45" s="39" t="s">
        <v>202</v>
      </c>
      <c r="C45" s="51"/>
    </row>
    <row r="46" spans="1:3" x14ac:dyDescent="0.25">
      <c r="A46" s="38" t="s">
        <v>25</v>
      </c>
      <c r="B46" s="39" t="s">
        <v>203</v>
      </c>
      <c r="C46" s="51"/>
    </row>
    <row r="47" spans="1:3" x14ac:dyDescent="0.25">
      <c r="A47" s="38" t="s">
        <v>25</v>
      </c>
      <c r="B47" s="39" t="s">
        <v>204</v>
      </c>
      <c r="C47" s="51"/>
    </row>
    <row r="48" spans="1:3" x14ac:dyDescent="0.25">
      <c r="A48" s="38" t="s">
        <v>25</v>
      </c>
      <c r="B48" s="39" t="s">
        <v>205</v>
      </c>
      <c r="C48" s="51"/>
    </row>
    <row r="49" spans="1:3" x14ac:dyDescent="0.25">
      <c r="A49" s="38" t="s">
        <v>25</v>
      </c>
      <c r="B49" s="39" t="s">
        <v>206</v>
      </c>
      <c r="C49" s="51"/>
    </row>
    <row r="50" spans="1:3" x14ac:dyDescent="0.25">
      <c r="A50" s="38" t="s">
        <v>25</v>
      </c>
      <c r="B50" s="39" t="s">
        <v>207</v>
      </c>
      <c r="C50" s="51"/>
    </row>
    <row r="51" spans="1:3" x14ac:dyDescent="0.25">
      <c r="A51" s="38" t="s">
        <v>25</v>
      </c>
      <c r="B51" s="39" t="s">
        <v>208</v>
      </c>
      <c r="C51" s="51"/>
    </row>
    <row r="52" spans="1:3" x14ac:dyDescent="0.25">
      <c r="A52" s="38" t="s">
        <v>25</v>
      </c>
      <c r="B52" s="39" t="s">
        <v>209</v>
      </c>
      <c r="C52" s="51"/>
    </row>
    <row r="53" spans="1:3" x14ac:dyDescent="0.25">
      <c r="A53" s="38" t="s">
        <v>25</v>
      </c>
      <c r="B53" s="39" t="s">
        <v>210</v>
      </c>
      <c r="C53" s="51"/>
    </row>
    <row r="54" spans="1:3" x14ac:dyDescent="0.25">
      <c r="A54" s="38" t="s">
        <v>25</v>
      </c>
      <c r="B54" s="39" t="s">
        <v>211</v>
      </c>
      <c r="C54" s="51"/>
    </row>
    <row r="55" spans="1:3" x14ac:dyDescent="0.25">
      <c r="A55" s="38" t="s">
        <v>25</v>
      </c>
      <c r="B55" s="39" t="s">
        <v>212</v>
      </c>
      <c r="C55" s="51"/>
    </row>
    <row r="56" spans="1:3" x14ac:dyDescent="0.25">
      <c r="A56" s="38" t="s">
        <v>25</v>
      </c>
      <c r="B56" s="39" t="s">
        <v>213</v>
      </c>
      <c r="C56" s="51"/>
    </row>
    <row r="57" spans="1:3" x14ac:dyDescent="0.25">
      <c r="A57" s="38" t="s">
        <v>25</v>
      </c>
      <c r="B57" s="39" t="s">
        <v>214</v>
      </c>
      <c r="C57" s="51"/>
    </row>
    <row r="58" spans="1:3" x14ac:dyDescent="0.25">
      <c r="A58" s="38" t="s">
        <v>25</v>
      </c>
      <c r="B58" s="39" t="s">
        <v>215</v>
      </c>
      <c r="C58" s="51"/>
    </row>
    <row r="59" spans="1:3" x14ac:dyDescent="0.25">
      <c r="A59" s="38" t="s">
        <v>25</v>
      </c>
      <c r="B59" s="39" t="s">
        <v>216</v>
      </c>
      <c r="C59" s="51"/>
    </row>
    <row r="60" spans="1:3" x14ac:dyDescent="0.25">
      <c r="A60" s="38" t="s">
        <v>25</v>
      </c>
      <c r="B60" s="39" t="s">
        <v>217</v>
      </c>
      <c r="C60" s="51"/>
    </row>
    <row r="61" spans="1:3" x14ac:dyDescent="0.25">
      <c r="A61" s="38" t="s">
        <v>25</v>
      </c>
      <c r="B61" s="39" t="s">
        <v>218</v>
      </c>
      <c r="C61" s="51"/>
    </row>
    <row r="62" spans="1:3" x14ac:dyDescent="0.25">
      <c r="A62" s="38" t="s">
        <v>25</v>
      </c>
      <c r="B62" s="39" t="s">
        <v>219</v>
      </c>
      <c r="C62" s="51"/>
    </row>
    <row r="63" spans="1:3" x14ac:dyDescent="0.25">
      <c r="A63" s="38" t="s">
        <v>25</v>
      </c>
      <c r="B63" s="39" t="s">
        <v>220</v>
      </c>
      <c r="C63" s="51"/>
    </row>
    <row r="64" spans="1:3" x14ac:dyDescent="0.25">
      <c r="A64" s="38" t="s">
        <v>25</v>
      </c>
      <c r="B64" s="39" t="s">
        <v>221</v>
      </c>
      <c r="C64" s="51"/>
    </row>
    <row r="65" spans="1:3" s="22" customFormat="1" x14ac:dyDescent="0.25">
      <c r="A65" s="35" t="s">
        <v>23</v>
      </c>
      <c r="B65" s="36" t="s">
        <v>222</v>
      </c>
      <c r="C65" s="57">
        <f>SUM(C66:C68)</f>
        <v>0</v>
      </c>
    </row>
    <row r="66" spans="1:3" x14ac:dyDescent="0.25">
      <c r="A66" s="38" t="s">
        <v>25</v>
      </c>
      <c r="B66" s="39" t="s">
        <v>223</v>
      </c>
      <c r="C66" s="51"/>
    </row>
    <row r="67" spans="1:3" x14ac:dyDescent="0.25">
      <c r="A67" s="38" t="s">
        <v>25</v>
      </c>
      <c r="B67" s="39" t="s">
        <v>224</v>
      </c>
      <c r="C67" s="51"/>
    </row>
    <row r="68" spans="1:3" x14ac:dyDescent="0.25">
      <c r="A68" s="38" t="s">
        <v>25</v>
      </c>
      <c r="B68" s="39" t="s">
        <v>225</v>
      </c>
      <c r="C68" s="51"/>
    </row>
    <row r="69" spans="1:3" s="22" customFormat="1" x14ac:dyDescent="0.25">
      <c r="A69" s="35" t="s">
        <v>23</v>
      </c>
      <c r="B69" s="36" t="s">
        <v>226</v>
      </c>
      <c r="C69" s="57">
        <f>SUM(C70:C71)</f>
        <v>0</v>
      </c>
    </row>
    <row r="70" spans="1:3" x14ac:dyDescent="0.25">
      <c r="A70" s="38" t="s">
        <v>25</v>
      </c>
      <c r="B70" s="39" t="s">
        <v>227</v>
      </c>
      <c r="C70" s="51"/>
    </row>
    <row r="71" spans="1:3" x14ac:dyDescent="0.25">
      <c r="A71" s="38" t="s">
        <v>25</v>
      </c>
      <c r="B71" s="39" t="s">
        <v>228</v>
      </c>
      <c r="C71" s="51"/>
    </row>
    <row r="72" spans="1:3" s="19" customFormat="1" x14ac:dyDescent="0.25">
      <c r="A72" s="33" t="s">
        <v>21</v>
      </c>
      <c r="B72" s="34" t="s">
        <v>229</v>
      </c>
      <c r="C72" s="56">
        <f>SUM(C73,C78,C89,C105)</f>
        <v>152448799.64000002</v>
      </c>
    </row>
    <row r="73" spans="1:3" s="58" customFormat="1" x14ac:dyDescent="0.25">
      <c r="A73" s="35" t="s">
        <v>23</v>
      </c>
      <c r="B73" s="59" t="s">
        <v>299</v>
      </c>
      <c r="C73" s="57">
        <f>SUM(C74:C77)</f>
        <v>152402155.02000001</v>
      </c>
    </row>
    <row r="74" spans="1:3" x14ac:dyDescent="0.25">
      <c r="A74" s="38" t="s">
        <v>25</v>
      </c>
      <c r="B74" s="39" t="s">
        <v>230</v>
      </c>
      <c r="C74" s="51">
        <v>20081397.420000002</v>
      </c>
    </row>
    <row r="75" spans="1:3" x14ac:dyDescent="0.25">
      <c r="A75" s="38" t="s">
        <v>25</v>
      </c>
      <c r="B75" s="39" t="s">
        <v>231</v>
      </c>
      <c r="C75" s="51">
        <v>66330056.200000003</v>
      </c>
    </row>
    <row r="76" spans="1:3" x14ac:dyDescent="0.25">
      <c r="A76" s="38" t="s">
        <v>25</v>
      </c>
      <c r="B76" s="39" t="s">
        <v>232</v>
      </c>
      <c r="C76" s="51"/>
    </row>
    <row r="77" spans="1:3" x14ac:dyDescent="0.25">
      <c r="A77" s="38" t="s">
        <v>25</v>
      </c>
      <c r="B77" s="39" t="s">
        <v>233</v>
      </c>
      <c r="C77" s="51">
        <v>65990701.399999999</v>
      </c>
    </row>
    <row r="78" spans="1:3" s="22" customFormat="1" x14ac:dyDescent="0.25">
      <c r="A78" s="35" t="s">
        <v>23</v>
      </c>
      <c r="B78" s="36" t="s">
        <v>234</v>
      </c>
      <c r="C78" s="57">
        <f>SUM(C79:C88)</f>
        <v>46644.62</v>
      </c>
    </row>
    <row r="79" spans="1:3" s="41" customFormat="1" x14ac:dyDescent="0.25">
      <c r="A79" s="40" t="s">
        <v>25</v>
      </c>
      <c r="B79" s="37" t="s">
        <v>301</v>
      </c>
      <c r="C79" s="51">
        <v>46644.62</v>
      </c>
    </row>
    <row r="80" spans="1:3" x14ac:dyDescent="0.25">
      <c r="A80" s="38" t="s">
        <v>25</v>
      </c>
      <c r="B80" s="39" t="s">
        <v>235</v>
      </c>
      <c r="C80" s="51"/>
    </row>
    <row r="81" spans="1:3" x14ac:dyDescent="0.25">
      <c r="A81" s="38" t="s">
        <v>25</v>
      </c>
      <c r="B81" s="39" t="s">
        <v>236</v>
      </c>
      <c r="C81" s="51"/>
    </row>
    <row r="82" spans="1:3" x14ac:dyDescent="0.25">
      <c r="A82" s="38" t="s">
        <v>25</v>
      </c>
      <c r="B82" s="39" t="s">
        <v>237</v>
      </c>
      <c r="C82" s="51"/>
    </row>
    <row r="83" spans="1:3" x14ac:dyDescent="0.25">
      <c r="A83" s="38" t="s">
        <v>25</v>
      </c>
      <c r="B83" s="39" t="s">
        <v>238</v>
      </c>
      <c r="C83" s="51"/>
    </row>
    <row r="84" spans="1:3" x14ac:dyDescent="0.25">
      <c r="A84" s="38" t="s">
        <v>25</v>
      </c>
      <c r="B84" s="39" t="s">
        <v>239</v>
      </c>
      <c r="C84" s="51"/>
    </row>
    <row r="85" spans="1:3" x14ac:dyDescent="0.25">
      <c r="A85" s="38" t="s">
        <v>25</v>
      </c>
      <c r="B85" s="39" t="s">
        <v>240</v>
      </c>
      <c r="C85" s="51"/>
    </row>
    <row r="86" spans="1:3" x14ac:dyDescent="0.25">
      <c r="A86" s="38" t="s">
        <v>25</v>
      </c>
      <c r="B86" s="39" t="s">
        <v>241</v>
      </c>
      <c r="C86" s="51"/>
    </row>
    <row r="87" spans="1:3" x14ac:dyDescent="0.25">
      <c r="A87" s="38" t="s">
        <v>25</v>
      </c>
      <c r="B87" s="39" t="s">
        <v>242</v>
      </c>
      <c r="C87" s="51"/>
    </row>
    <row r="88" spans="1:3" x14ac:dyDescent="0.25">
      <c r="A88" s="38" t="s">
        <v>25</v>
      </c>
      <c r="B88" s="39" t="s">
        <v>243</v>
      </c>
      <c r="C88" s="51"/>
    </row>
    <row r="89" spans="1:3" s="22" customFormat="1" x14ac:dyDescent="0.25">
      <c r="A89" s="35" t="s">
        <v>23</v>
      </c>
      <c r="B89" s="36" t="s">
        <v>244</v>
      </c>
      <c r="C89" s="57">
        <f>SUM(C90:C104)</f>
        <v>0</v>
      </c>
    </row>
    <row r="90" spans="1:3" x14ac:dyDescent="0.25">
      <c r="A90" s="38" t="s">
        <v>25</v>
      </c>
      <c r="B90" s="39" t="s">
        <v>297</v>
      </c>
      <c r="C90" s="51"/>
    </row>
    <row r="91" spans="1:3" x14ac:dyDescent="0.25">
      <c r="A91" s="38" t="s">
        <v>25</v>
      </c>
      <c r="B91" s="39" t="s">
        <v>245</v>
      </c>
      <c r="C91" s="51"/>
    </row>
    <row r="92" spans="1:3" x14ac:dyDescent="0.25">
      <c r="A92" s="38" t="s">
        <v>25</v>
      </c>
      <c r="B92" s="39" t="s">
        <v>246</v>
      </c>
      <c r="C92" s="51"/>
    </row>
    <row r="93" spans="1:3" x14ac:dyDescent="0.25">
      <c r="A93" s="38" t="s">
        <v>25</v>
      </c>
      <c r="B93" s="39" t="s">
        <v>247</v>
      </c>
      <c r="C93" s="51"/>
    </row>
    <row r="94" spans="1:3" x14ac:dyDescent="0.25">
      <c r="A94" s="38" t="s">
        <v>25</v>
      </c>
      <c r="B94" s="39" t="s">
        <v>248</v>
      </c>
      <c r="C94" s="51"/>
    </row>
    <row r="95" spans="1:3" x14ac:dyDescent="0.25">
      <c r="A95" s="38" t="s">
        <v>25</v>
      </c>
      <c r="B95" s="39" t="s">
        <v>249</v>
      </c>
      <c r="C95" s="51"/>
    </row>
    <row r="96" spans="1:3" x14ac:dyDescent="0.25">
      <c r="A96" s="38" t="s">
        <v>25</v>
      </c>
      <c r="B96" s="39" t="s">
        <v>250</v>
      </c>
      <c r="C96" s="51"/>
    </row>
    <row r="97" spans="1:3" x14ac:dyDescent="0.25">
      <c r="A97" s="38" t="s">
        <v>25</v>
      </c>
      <c r="B97" s="39" t="s">
        <v>251</v>
      </c>
      <c r="C97" s="51"/>
    </row>
    <row r="98" spans="1:3" x14ac:dyDescent="0.25">
      <c r="A98" s="38" t="s">
        <v>25</v>
      </c>
      <c r="B98" s="39" t="s">
        <v>252</v>
      </c>
      <c r="C98" s="51"/>
    </row>
    <row r="99" spans="1:3" x14ac:dyDescent="0.25">
      <c r="A99" s="38" t="s">
        <v>25</v>
      </c>
      <c r="B99" s="39" t="s">
        <v>253</v>
      </c>
      <c r="C99" s="51"/>
    </row>
    <row r="100" spans="1:3" x14ac:dyDescent="0.25">
      <c r="A100" s="38" t="s">
        <v>25</v>
      </c>
      <c r="B100" s="39" t="s">
        <v>254</v>
      </c>
      <c r="C100" s="51"/>
    </row>
    <row r="101" spans="1:3" x14ac:dyDescent="0.25">
      <c r="A101" s="38" t="s">
        <v>25</v>
      </c>
      <c r="B101" s="39" t="s">
        <v>255</v>
      </c>
      <c r="C101" s="51"/>
    </row>
    <row r="102" spans="1:3" x14ac:dyDescent="0.25">
      <c r="A102" s="38" t="s">
        <v>25</v>
      </c>
      <c r="B102" s="39" t="s">
        <v>256</v>
      </c>
      <c r="C102" s="51"/>
    </row>
    <row r="103" spans="1:3" x14ac:dyDescent="0.25">
      <c r="A103" s="38" t="s">
        <v>25</v>
      </c>
      <c r="B103" s="39" t="s">
        <v>257</v>
      </c>
      <c r="C103" s="51"/>
    </row>
    <row r="104" spans="1:3" x14ac:dyDescent="0.25">
      <c r="A104" s="38" t="s">
        <v>25</v>
      </c>
      <c r="B104" s="39" t="s">
        <v>258</v>
      </c>
      <c r="C104" s="51"/>
    </row>
    <row r="105" spans="1:3" s="22" customFormat="1" x14ac:dyDescent="0.25">
      <c r="A105" s="35" t="s">
        <v>23</v>
      </c>
      <c r="B105" s="36" t="s">
        <v>259</v>
      </c>
      <c r="C105" s="57">
        <f>SUM(C106:C112)</f>
        <v>0</v>
      </c>
    </row>
    <row r="106" spans="1:3" x14ac:dyDescent="0.25">
      <c r="A106" s="38" t="s">
        <v>25</v>
      </c>
      <c r="B106" s="39" t="s">
        <v>260</v>
      </c>
      <c r="C106" s="51"/>
    </row>
    <row r="107" spans="1:3" x14ac:dyDescent="0.25">
      <c r="A107" s="38" t="s">
        <v>25</v>
      </c>
      <c r="B107" s="39" t="s">
        <v>261</v>
      </c>
      <c r="C107" s="51"/>
    </row>
    <row r="108" spans="1:3" x14ac:dyDescent="0.25">
      <c r="A108" s="38" t="s">
        <v>25</v>
      </c>
      <c r="B108" s="39" t="s">
        <v>262</v>
      </c>
      <c r="C108" s="51"/>
    </row>
    <row r="109" spans="1:3" x14ac:dyDescent="0.25">
      <c r="A109" s="38" t="s">
        <v>25</v>
      </c>
      <c r="B109" s="39" t="s">
        <v>263</v>
      </c>
      <c r="C109" s="51"/>
    </row>
    <row r="110" spans="1:3" x14ac:dyDescent="0.25">
      <c r="A110" s="38" t="s">
        <v>25</v>
      </c>
      <c r="B110" s="39" t="s">
        <v>264</v>
      </c>
      <c r="C110" s="51"/>
    </row>
    <row r="111" spans="1:3" x14ac:dyDescent="0.25">
      <c r="A111" s="38" t="s">
        <v>25</v>
      </c>
      <c r="B111" s="39" t="s">
        <v>265</v>
      </c>
      <c r="C111" s="51"/>
    </row>
    <row r="112" spans="1:3" x14ac:dyDescent="0.25">
      <c r="A112" s="38" t="s">
        <v>25</v>
      </c>
      <c r="B112" s="39" t="s">
        <v>266</v>
      </c>
      <c r="C112" s="51"/>
    </row>
    <row r="113" spans="1:3" s="19" customFormat="1" x14ac:dyDescent="0.25">
      <c r="A113" s="33" t="s">
        <v>21</v>
      </c>
      <c r="B113" s="34" t="s">
        <v>267</v>
      </c>
      <c r="C113" s="56">
        <f>SUM(C114+C117+C120+C124)</f>
        <v>5741.98</v>
      </c>
    </row>
    <row r="114" spans="1:3" s="22" customFormat="1" x14ac:dyDescent="0.25">
      <c r="A114" s="35" t="s">
        <v>23</v>
      </c>
      <c r="B114" s="36" t="s">
        <v>268</v>
      </c>
      <c r="C114" s="57">
        <f>SUM(C115:C116)</f>
        <v>0</v>
      </c>
    </row>
    <row r="115" spans="1:3" x14ac:dyDescent="0.25">
      <c r="A115" s="38" t="s">
        <v>25</v>
      </c>
      <c r="B115" s="39" t="s">
        <v>269</v>
      </c>
      <c r="C115" s="51"/>
    </row>
    <row r="116" spans="1:3" x14ac:dyDescent="0.25">
      <c r="A116" s="38" t="s">
        <v>25</v>
      </c>
      <c r="B116" s="39" t="s">
        <v>270</v>
      </c>
      <c r="C116" s="51"/>
    </row>
    <row r="117" spans="1:3" s="22" customFormat="1" x14ac:dyDescent="0.25">
      <c r="A117" s="35" t="s">
        <v>23</v>
      </c>
      <c r="B117" s="36" t="s">
        <v>271</v>
      </c>
      <c r="C117" s="57">
        <f>SUM(C118:C119)</f>
        <v>5741.98</v>
      </c>
    </row>
    <row r="118" spans="1:3" x14ac:dyDescent="0.25">
      <c r="A118" s="38" t="s">
        <v>25</v>
      </c>
      <c r="B118" s="39" t="s">
        <v>298</v>
      </c>
      <c r="C118" s="51"/>
    </row>
    <row r="119" spans="1:3" x14ac:dyDescent="0.25">
      <c r="A119" s="38" t="s">
        <v>25</v>
      </c>
      <c r="B119" s="39" t="s">
        <v>302</v>
      </c>
      <c r="C119" s="51">
        <v>5741.98</v>
      </c>
    </row>
    <row r="120" spans="1:3" s="22" customFormat="1" x14ac:dyDescent="0.25">
      <c r="A120" s="35" t="s">
        <v>23</v>
      </c>
      <c r="B120" s="36" t="s">
        <v>272</v>
      </c>
      <c r="C120" s="57">
        <f>SUM(C121:C123)</f>
        <v>0</v>
      </c>
    </row>
    <row r="121" spans="1:3" x14ac:dyDescent="0.25">
      <c r="A121" s="38" t="s">
        <v>25</v>
      </c>
      <c r="B121" s="39" t="s">
        <v>272</v>
      </c>
      <c r="C121" s="51"/>
    </row>
    <row r="122" spans="1:3" x14ac:dyDescent="0.25">
      <c r="A122" s="38" t="s">
        <v>25</v>
      </c>
      <c r="B122" s="39" t="s">
        <v>273</v>
      </c>
      <c r="C122" s="51"/>
    </row>
    <row r="123" spans="1:3" x14ac:dyDescent="0.25">
      <c r="A123" s="38" t="s">
        <v>25</v>
      </c>
      <c r="B123" s="39" t="s">
        <v>274</v>
      </c>
      <c r="C123" s="51"/>
    </row>
    <row r="124" spans="1:3" s="22" customFormat="1" x14ac:dyDescent="0.25">
      <c r="A124" s="35" t="s">
        <v>23</v>
      </c>
      <c r="B124" s="36" t="s">
        <v>275</v>
      </c>
      <c r="C124" s="57">
        <f>SUM(C125:C127)</f>
        <v>0</v>
      </c>
    </row>
    <row r="125" spans="1:3" x14ac:dyDescent="0.25">
      <c r="A125" s="38" t="s">
        <v>25</v>
      </c>
      <c r="B125" s="39" t="s">
        <v>276</v>
      </c>
      <c r="C125" s="51"/>
    </row>
    <row r="126" spans="1:3" x14ac:dyDescent="0.25">
      <c r="A126" s="38" t="s">
        <v>25</v>
      </c>
      <c r="B126" s="39" t="s">
        <v>277</v>
      </c>
      <c r="C126" s="51"/>
    </row>
    <row r="127" spans="1:3" x14ac:dyDescent="0.25">
      <c r="A127" s="38" t="s">
        <v>25</v>
      </c>
      <c r="B127" s="39" t="s">
        <v>278</v>
      </c>
      <c r="C127" s="51"/>
    </row>
    <row r="128" spans="1:3" s="19" customFormat="1" x14ac:dyDescent="0.25">
      <c r="A128" s="33" t="s">
        <v>21</v>
      </c>
      <c r="B128" s="34" t="s">
        <v>279</v>
      </c>
      <c r="C128" s="54"/>
    </row>
    <row r="129" spans="1:5" s="19" customFormat="1" x14ac:dyDescent="0.25">
      <c r="A129" s="33" t="s">
        <v>21</v>
      </c>
      <c r="B129" s="34" t="s">
        <v>280</v>
      </c>
      <c r="C129" s="56">
        <f>SUM(C130+C135)</f>
        <v>145161.60000000001</v>
      </c>
    </row>
    <row r="130" spans="1:5" s="22" customFormat="1" x14ac:dyDescent="0.25">
      <c r="A130" s="35" t="s">
        <v>23</v>
      </c>
      <c r="B130" s="36" t="s">
        <v>281</v>
      </c>
      <c r="C130" s="57">
        <f>SUM(C131:C134)</f>
        <v>145161.60000000001</v>
      </c>
    </row>
    <row r="131" spans="1:5" x14ac:dyDescent="0.25">
      <c r="A131" s="38" t="s">
        <v>25</v>
      </c>
      <c r="B131" s="39" t="s">
        <v>282</v>
      </c>
      <c r="C131" s="51"/>
    </row>
    <row r="132" spans="1:5" x14ac:dyDescent="0.25">
      <c r="A132" s="38" t="s">
        <v>25</v>
      </c>
      <c r="B132" s="39" t="s">
        <v>283</v>
      </c>
      <c r="C132" s="51"/>
    </row>
    <row r="133" spans="1:5" x14ac:dyDescent="0.25">
      <c r="A133" s="38" t="s">
        <v>25</v>
      </c>
      <c r="B133" s="39" t="s">
        <v>284</v>
      </c>
      <c r="C133" s="51"/>
    </row>
    <row r="134" spans="1:5" x14ac:dyDescent="0.25">
      <c r="A134" s="38" t="s">
        <v>25</v>
      </c>
      <c r="B134" s="39" t="s">
        <v>295</v>
      </c>
      <c r="C134" s="51">
        <v>145161.60000000001</v>
      </c>
    </row>
    <row r="135" spans="1:5" s="22" customFormat="1" x14ac:dyDescent="0.25">
      <c r="A135" s="35" t="s">
        <v>23</v>
      </c>
      <c r="B135" s="36" t="s">
        <v>285</v>
      </c>
      <c r="C135" s="57">
        <f>SUM(C136:C141)</f>
        <v>0</v>
      </c>
    </row>
    <row r="136" spans="1:5" x14ac:dyDescent="0.25">
      <c r="A136" s="38" t="s">
        <v>25</v>
      </c>
      <c r="B136" s="39" t="s">
        <v>286</v>
      </c>
      <c r="C136" s="51"/>
    </row>
    <row r="137" spans="1:5" x14ac:dyDescent="0.25">
      <c r="A137" s="38" t="s">
        <v>25</v>
      </c>
      <c r="B137" s="39" t="s">
        <v>287</v>
      </c>
      <c r="C137" s="51"/>
    </row>
    <row r="138" spans="1:5" x14ac:dyDescent="0.25">
      <c r="A138" s="38" t="s">
        <v>25</v>
      </c>
      <c r="B138" s="39" t="s">
        <v>288</v>
      </c>
      <c r="C138" s="51"/>
    </row>
    <row r="139" spans="1:5" x14ac:dyDescent="0.25">
      <c r="A139" s="38" t="s">
        <v>25</v>
      </c>
      <c r="B139" s="39" t="s">
        <v>289</v>
      </c>
      <c r="C139" s="51"/>
    </row>
    <row r="140" spans="1:5" x14ac:dyDescent="0.25">
      <c r="A140" s="38" t="s">
        <v>25</v>
      </c>
      <c r="B140" s="39" t="s">
        <v>290</v>
      </c>
      <c r="C140" s="51"/>
    </row>
    <row r="141" spans="1:5" x14ac:dyDescent="0.25">
      <c r="A141" s="38" t="s">
        <v>25</v>
      </c>
      <c r="B141" s="39" t="s">
        <v>291</v>
      </c>
      <c r="C141" s="51"/>
    </row>
    <row r="142" spans="1:5" s="19" customFormat="1" x14ac:dyDescent="0.25">
      <c r="A142" s="61" t="s">
        <v>292</v>
      </c>
      <c r="B142" s="61"/>
      <c r="C142" s="56">
        <f>SUM(C2+C8+C15+C35+C72+C113+C129)</f>
        <v>368800834.91000009</v>
      </c>
    </row>
    <row r="144" spans="1:5" x14ac:dyDescent="0.25">
      <c r="C144" s="53"/>
      <c r="E144" s="3"/>
    </row>
  </sheetData>
  <mergeCells count="1">
    <mergeCell ref="A142:B142"/>
  </mergeCells>
  <pageMargins left="0.70866141732283472" right="0.70866141732283472" top="0.74803149606299213" bottom="0.74803149606299213" header="0.31496062992125984" footer="0.31496062992125984"/>
  <pageSetup paperSize="8" scale="87" fitToHeight="2" orientation="portrait" r:id="rId1"/>
  <headerFooter>
    <oddHeader>&amp;C&amp;"-,Grassetto"&amp;14CONTO CONSUNTIVO IN TERMINI DI CASSA
&amp;18ENTRATA&amp;RALLEGATO 2 
(previsto dall'art. 9)</oddHeader>
  </headerFooter>
  <rowBreaks count="1" manualBreakCount="1">
    <brk id="43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="82" zoomScaleNormal="82" zoomScaleSheetLayoutView="76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14" sqref="B14"/>
    </sheetView>
  </sheetViews>
  <sheetFormatPr defaultRowHeight="15.75" x14ac:dyDescent="0.25"/>
  <cols>
    <col min="2" max="2" width="122" style="29" customWidth="1"/>
    <col min="3" max="3" width="17" bestFit="1" customWidth="1"/>
    <col min="4" max="4" width="18.140625" bestFit="1" customWidth="1"/>
    <col min="5" max="5" width="16.5703125" bestFit="1" customWidth="1"/>
    <col min="6" max="6" width="15.7109375" bestFit="1" customWidth="1"/>
    <col min="7" max="7" width="21.7109375" customWidth="1"/>
    <col min="8" max="8" width="43.28515625" customWidth="1"/>
    <col min="9" max="9" width="45.140625" customWidth="1"/>
    <col min="10" max="10" width="18.140625" bestFit="1" customWidth="1"/>
  </cols>
  <sheetData>
    <row r="1" spans="1:10" s="2" customFormat="1" x14ac:dyDescent="0.25">
      <c r="B1" s="5"/>
      <c r="C1" s="62" t="s">
        <v>0</v>
      </c>
      <c r="D1" s="62"/>
      <c r="E1" s="62"/>
      <c r="F1" s="62"/>
      <c r="G1" s="62"/>
      <c r="H1" s="63" t="s">
        <v>1</v>
      </c>
      <c r="I1" s="64"/>
      <c r="J1" s="4"/>
    </row>
    <row r="2" spans="1:10" s="6" customFormat="1" ht="48.75" customHeight="1" x14ac:dyDescent="0.25">
      <c r="B2" s="7"/>
      <c r="C2" s="65" t="s">
        <v>2</v>
      </c>
      <c r="D2" s="65"/>
      <c r="E2" s="65"/>
      <c r="F2" s="65"/>
      <c r="G2" s="65"/>
      <c r="H2" s="8" t="s">
        <v>3</v>
      </c>
      <c r="I2" s="8" t="s">
        <v>4</v>
      </c>
      <c r="J2" s="9"/>
    </row>
    <row r="3" spans="1:10" s="6" customFormat="1" ht="29.25" customHeight="1" x14ac:dyDescent="0.25">
      <c r="B3" s="7"/>
      <c r="C3" s="66" t="s">
        <v>5</v>
      </c>
      <c r="D3" s="67"/>
      <c r="E3" s="67"/>
      <c r="F3" s="67"/>
      <c r="G3" s="67"/>
      <c r="H3" s="10" t="s">
        <v>5</v>
      </c>
      <c r="I3" s="10" t="s">
        <v>5</v>
      </c>
      <c r="J3" s="11"/>
    </row>
    <row r="4" spans="1:10" s="2" customFormat="1" ht="29.25" customHeight="1" x14ac:dyDescent="0.25">
      <c r="B4" s="5"/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11</v>
      </c>
      <c r="J4" s="65" t="s">
        <v>12</v>
      </c>
    </row>
    <row r="5" spans="1:10" s="16" customFormat="1" ht="30" x14ac:dyDescent="0.25">
      <c r="A5" s="1" t="s">
        <v>13</v>
      </c>
      <c r="B5" s="13" t="s">
        <v>14</v>
      </c>
      <c r="C5" s="14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20</v>
      </c>
      <c r="J5" s="65"/>
    </row>
    <row r="6" spans="1:10" s="19" customFormat="1" x14ac:dyDescent="0.25">
      <c r="A6" s="17" t="s">
        <v>21</v>
      </c>
      <c r="B6" s="18" t="s">
        <v>22</v>
      </c>
      <c r="C6" s="48">
        <f t="shared" ref="C6:E6" si="0">SUM(C7+C10+C12+C17+C23+C29+C33+C38)</f>
        <v>2901910</v>
      </c>
      <c r="D6" s="48">
        <f t="shared" si="0"/>
        <v>67955022.699999988</v>
      </c>
      <c r="E6" s="48">
        <f t="shared" si="0"/>
        <v>10156683</v>
      </c>
      <c r="F6" s="48">
        <f>SUM(F7+F10+F12+F17+F23+F29+F33+F38)</f>
        <v>3733155.6000000006</v>
      </c>
      <c r="G6" s="48">
        <f t="shared" ref="G6:I6" si="1">SUM(G7+G10+G12+G17+G23+G29+G33+G38)</f>
        <v>0</v>
      </c>
      <c r="H6" s="48">
        <f t="shared" si="1"/>
        <v>1215683.92</v>
      </c>
      <c r="I6" s="48">
        <f t="shared" si="1"/>
        <v>6989663.5</v>
      </c>
      <c r="J6" s="48">
        <f>SUM(J7+J10+J12+J17+J23+J29+J33+J38)</f>
        <v>92952118.719999984</v>
      </c>
    </row>
    <row r="7" spans="1:10" s="22" customFormat="1" x14ac:dyDescent="0.25">
      <c r="A7" s="20" t="s">
        <v>23</v>
      </c>
      <c r="B7" s="21" t="s">
        <v>24</v>
      </c>
      <c r="C7" s="47">
        <f t="shared" ref="C7:I7" si="2">SUM(C8:C9)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3918727.5300000003</v>
      </c>
      <c r="J7" s="47">
        <f>SUM(J8:J9)</f>
        <v>3918727.5300000003</v>
      </c>
    </row>
    <row r="8" spans="1:10" x14ac:dyDescent="0.25">
      <c r="A8" s="23" t="s">
        <v>25</v>
      </c>
      <c r="B8" s="24" t="s">
        <v>26</v>
      </c>
      <c r="C8" s="42"/>
      <c r="D8" s="42"/>
      <c r="E8" s="42"/>
      <c r="F8" s="42"/>
      <c r="G8" s="42"/>
      <c r="H8" s="42"/>
      <c r="I8" s="42">
        <v>2622650</v>
      </c>
      <c r="J8" s="42">
        <f>SUM(C8:I8)</f>
        <v>2622650</v>
      </c>
    </row>
    <row r="9" spans="1:10" x14ac:dyDescent="0.25">
      <c r="A9" s="23" t="s">
        <v>25</v>
      </c>
      <c r="B9" s="24" t="s">
        <v>27</v>
      </c>
      <c r="C9" s="42"/>
      <c r="D9" s="42"/>
      <c r="E9" s="42"/>
      <c r="F9" s="42"/>
      <c r="G9" s="42"/>
      <c r="H9" s="42"/>
      <c r="I9" s="42">
        <v>1296077.53</v>
      </c>
      <c r="J9" s="42">
        <f>SUM(C9:I9)</f>
        <v>1296077.53</v>
      </c>
    </row>
    <row r="10" spans="1:10" s="22" customFormat="1" x14ac:dyDescent="0.25">
      <c r="A10" s="20" t="s">
        <v>23</v>
      </c>
      <c r="B10" s="21" t="s">
        <v>28</v>
      </c>
      <c r="C10" s="47">
        <f t="shared" ref="C10:I10" si="3">SUM(C11)</f>
        <v>0</v>
      </c>
      <c r="D10" s="47">
        <f t="shared" si="3"/>
        <v>7138821.4199999999</v>
      </c>
      <c r="E10" s="47">
        <f t="shared" si="3"/>
        <v>0</v>
      </c>
      <c r="F10" s="47">
        <f t="shared" si="3"/>
        <v>0</v>
      </c>
      <c r="G10" s="47">
        <f t="shared" si="3"/>
        <v>0</v>
      </c>
      <c r="H10" s="47">
        <f t="shared" si="3"/>
        <v>0</v>
      </c>
      <c r="I10" s="47">
        <f t="shared" si="3"/>
        <v>0</v>
      </c>
      <c r="J10" s="47">
        <f>SUM(J11)</f>
        <v>7138821.4199999999</v>
      </c>
    </row>
    <row r="11" spans="1:10" x14ac:dyDescent="0.25">
      <c r="A11" s="23" t="s">
        <v>25</v>
      </c>
      <c r="B11" s="24" t="s">
        <v>29</v>
      </c>
      <c r="C11" s="42"/>
      <c r="D11" s="60">
        <v>7138821.4199999999</v>
      </c>
      <c r="E11" s="42"/>
      <c r="F11" s="42"/>
      <c r="G11" s="42"/>
      <c r="H11" s="42"/>
      <c r="I11" s="42"/>
      <c r="J11" s="42">
        <f>SUM(C11:I11)</f>
        <v>7138821.4199999999</v>
      </c>
    </row>
    <row r="12" spans="1:10" s="22" customFormat="1" x14ac:dyDescent="0.25">
      <c r="A12" s="20" t="s">
        <v>23</v>
      </c>
      <c r="B12" s="21" t="s">
        <v>30</v>
      </c>
      <c r="C12" s="47">
        <f t="shared" ref="C12:I12" si="4">SUM(C13:C16)</f>
        <v>0</v>
      </c>
      <c r="D12" s="47">
        <f t="shared" si="4"/>
        <v>996571.54</v>
      </c>
      <c r="E12" s="47">
        <f t="shared" si="4"/>
        <v>0</v>
      </c>
      <c r="F12" s="47">
        <f t="shared" si="4"/>
        <v>1368294</v>
      </c>
      <c r="G12" s="47">
        <f t="shared" si="4"/>
        <v>0</v>
      </c>
      <c r="H12" s="47">
        <f t="shared" si="4"/>
        <v>169915.36</v>
      </c>
      <c r="I12" s="47">
        <f t="shared" si="4"/>
        <v>2515738.7200000002</v>
      </c>
      <c r="J12" s="47">
        <f>SUM(J13:J16)</f>
        <v>5050519.62</v>
      </c>
    </row>
    <row r="13" spans="1:10" x14ac:dyDescent="0.25">
      <c r="A13" s="23" t="s">
        <v>25</v>
      </c>
      <c r="B13" s="24" t="s">
        <v>31</v>
      </c>
      <c r="C13" s="42"/>
      <c r="D13" s="42"/>
      <c r="E13" s="42"/>
      <c r="F13" s="42"/>
      <c r="G13" s="42"/>
      <c r="H13" s="42"/>
      <c r="I13" s="42">
        <v>33210.019999999997</v>
      </c>
      <c r="J13" s="42">
        <f>SUM(C13:I13)</f>
        <v>33210.019999999997</v>
      </c>
    </row>
    <row r="14" spans="1:10" x14ac:dyDescent="0.25">
      <c r="A14" s="23" t="s">
        <v>25</v>
      </c>
      <c r="B14" s="24" t="s">
        <v>32</v>
      </c>
      <c r="C14" s="42"/>
      <c r="D14" s="42"/>
      <c r="E14" s="42"/>
      <c r="F14" s="42"/>
      <c r="G14" s="42"/>
      <c r="H14" s="42"/>
      <c r="I14" s="42"/>
      <c r="J14" s="42">
        <f t="shared" ref="J14:J16" si="5">SUM(C14:I14)</f>
        <v>0</v>
      </c>
    </row>
    <row r="15" spans="1:10" x14ac:dyDescent="0.25">
      <c r="A15" s="23" t="s">
        <v>25</v>
      </c>
      <c r="B15" s="24" t="s">
        <v>33</v>
      </c>
      <c r="C15" s="42"/>
      <c r="D15" s="42">
        <v>996571.54</v>
      </c>
      <c r="E15" s="42"/>
      <c r="F15" s="42"/>
      <c r="G15" s="42"/>
      <c r="H15" s="42">
        <v>169915.36</v>
      </c>
      <c r="I15" s="42">
        <v>2482528.7000000002</v>
      </c>
      <c r="J15" s="42">
        <f t="shared" si="5"/>
        <v>3649015.6</v>
      </c>
    </row>
    <row r="16" spans="1:10" x14ac:dyDescent="0.25">
      <c r="A16" s="23" t="s">
        <v>25</v>
      </c>
      <c r="B16" s="24" t="s">
        <v>34</v>
      </c>
      <c r="C16" s="42"/>
      <c r="D16" s="42"/>
      <c r="E16" s="42"/>
      <c r="F16" s="42">
        <v>1368294</v>
      </c>
      <c r="G16" s="42"/>
      <c r="H16" s="42"/>
      <c r="I16" s="42"/>
      <c r="J16" s="42">
        <f t="shared" si="5"/>
        <v>1368294</v>
      </c>
    </row>
    <row r="17" spans="1:10" s="22" customFormat="1" x14ac:dyDescent="0.25">
      <c r="A17" s="20" t="s">
        <v>23</v>
      </c>
      <c r="B17" s="21" t="s">
        <v>35</v>
      </c>
      <c r="C17" s="47">
        <f t="shared" ref="C17:I17" si="6">SUM(C18:C22)</f>
        <v>2901910</v>
      </c>
      <c r="D17" s="47">
        <f t="shared" si="6"/>
        <v>59587128.780000001</v>
      </c>
      <c r="E17" s="47">
        <f t="shared" si="6"/>
        <v>10156683</v>
      </c>
      <c r="F17" s="47">
        <f t="shared" si="6"/>
        <v>1907468.82</v>
      </c>
      <c r="G17" s="47">
        <f t="shared" si="6"/>
        <v>0</v>
      </c>
      <c r="H17" s="47">
        <f t="shared" si="6"/>
        <v>0</v>
      </c>
      <c r="I17" s="47">
        <f t="shared" si="6"/>
        <v>555197.25</v>
      </c>
      <c r="J17" s="47">
        <f>SUM(J18:J22)</f>
        <v>75108387.849999994</v>
      </c>
    </row>
    <row r="18" spans="1:10" x14ac:dyDescent="0.25">
      <c r="A18" s="23" t="s">
        <v>25</v>
      </c>
      <c r="B18" s="24" t="s">
        <v>36</v>
      </c>
      <c r="C18" s="42"/>
      <c r="D18" s="42"/>
      <c r="E18" s="42"/>
      <c r="F18" s="42"/>
      <c r="G18" s="42"/>
      <c r="H18" s="42"/>
      <c r="I18" s="42">
        <v>502767</v>
      </c>
      <c r="J18" s="42">
        <f>SUM(C18:I18)</f>
        <v>502767</v>
      </c>
    </row>
    <row r="19" spans="1:10" x14ac:dyDescent="0.25">
      <c r="A19" s="23" t="s">
        <v>25</v>
      </c>
      <c r="B19" s="24" t="s">
        <v>303</v>
      </c>
      <c r="C19" s="60">
        <v>2901910</v>
      </c>
      <c r="D19" s="60">
        <v>59587128.780000001</v>
      </c>
      <c r="E19" s="60">
        <v>10156683</v>
      </c>
      <c r="F19" s="60">
        <v>1907468.82</v>
      </c>
      <c r="G19" s="60"/>
      <c r="H19" s="43"/>
      <c r="I19" s="42"/>
      <c r="J19" s="42">
        <f>SUM(C19:I19)</f>
        <v>74553190.599999994</v>
      </c>
    </row>
    <row r="20" spans="1:10" x14ac:dyDescent="0.25">
      <c r="A20" s="23" t="s">
        <v>25</v>
      </c>
      <c r="B20" s="24" t="s">
        <v>37</v>
      </c>
      <c r="C20" s="42"/>
      <c r="D20" s="42"/>
      <c r="E20" s="42"/>
      <c r="F20" s="42"/>
      <c r="G20" s="42"/>
      <c r="H20" s="42"/>
      <c r="I20" s="42"/>
      <c r="J20" s="42">
        <f t="shared" ref="J20:J22" si="7">SUM(C20:I20)</f>
        <v>0</v>
      </c>
    </row>
    <row r="21" spans="1:10" x14ac:dyDescent="0.25">
      <c r="A21" s="23" t="s">
        <v>25</v>
      </c>
      <c r="B21" s="24" t="s">
        <v>38</v>
      </c>
      <c r="C21" s="42"/>
      <c r="D21" s="42"/>
      <c r="E21" s="42"/>
      <c r="G21" s="42"/>
      <c r="H21" s="42"/>
      <c r="I21" s="42">
        <v>52430.25</v>
      </c>
      <c r="J21" s="42">
        <f>SUM(C21:I21)</f>
        <v>52430.25</v>
      </c>
    </row>
    <row r="22" spans="1:10" x14ac:dyDescent="0.25">
      <c r="A22" s="23" t="s">
        <v>25</v>
      </c>
      <c r="B22" s="24" t="s">
        <v>39</v>
      </c>
      <c r="C22" s="42"/>
      <c r="D22" s="42"/>
      <c r="E22" s="42"/>
      <c r="F22" s="42"/>
      <c r="G22" s="42"/>
      <c r="H22" s="42"/>
      <c r="I22" s="42"/>
      <c r="J22" s="42">
        <f t="shared" si="7"/>
        <v>0</v>
      </c>
    </row>
    <row r="23" spans="1:10" s="22" customFormat="1" x14ac:dyDescent="0.25">
      <c r="A23" s="20" t="s">
        <v>23</v>
      </c>
      <c r="B23" s="21" t="s">
        <v>40</v>
      </c>
      <c r="C23" s="47">
        <f t="shared" ref="C23:I23" si="8">SUM(C24:C28)</f>
        <v>0</v>
      </c>
      <c r="D23" s="47">
        <f t="shared" si="8"/>
        <v>100744.71</v>
      </c>
      <c r="E23" s="47">
        <f t="shared" si="8"/>
        <v>0</v>
      </c>
      <c r="F23" s="47">
        <f t="shared" si="8"/>
        <v>0</v>
      </c>
      <c r="G23" s="47">
        <f t="shared" si="8"/>
        <v>0</v>
      </c>
      <c r="H23" s="47">
        <f t="shared" si="8"/>
        <v>0</v>
      </c>
      <c r="I23" s="47">
        <f t="shared" si="8"/>
        <v>0</v>
      </c>
      <c r="J23" s="47">
        <f>SUM(J24:J28)</f>
        <v>100744.71</v>
      </c>
    </row>
    <row r="24" spans="1:10" x14ac:dyDescent="0.25">
      <c r="A24" s="23" t="s">
        <v>25</v>
      </c>
      <c r="B24" s="24" t="s">
        <v>41</v>
      </c>
      <c r="C24" s="42"/>
      <c r="D24" s="42"/>
      <c r="E24" s="42"/>
      <c r="F24" s="42"/>
      <c r="G24" s="42"/>
      <c r="H24" s="42"/>
      <c r="I24" s="42"/>
      <c r="J24" s="42">
        <f>SUM(C24:I24)</f>
        <v>0</v>
      </c>
    </row>
    <row r="25" spans="1:10" x14ac:dyDescent="0.25">
      <c r="A25" s="23" t="s">
        <v>25</v>
      </c>
      <c r="B25" s="24" t="s">
        <v>42</v>
      </c>
      <c r="C25" s="42"/>
      <c r="D25" s="42"/>
      <c r="E25" s="42"/>
      <c r="F25" s="42"/>
      <c r="G25" s="42"/>
      <c r="H25" s="42"/>
      <c r="I25" s="42"/>
      <c r="J25" s="42">
        <f t="shared" ref="J25:J28" si="9">SUM(C25:I25)</f>
        <v>0</v>
      </c>
    </row>
    <row r="26" spans="1:10" x14ac:dyDescent="0.25">
      <c r="A26" s="23" t="s">
        <v>25</v>
      </c>
      <c r="B26" s="24" t="s">
        <v>43</v>
      </c>
      <c r="C26" s="42"/>
      <c r="D26" s="42"/>
      <c r="E26" s="42"/>
      <c r="F26" s="42"/>
      <c r="G26" s="42"/>
      <c r="H26" s="42"/>
      <c r="I26" s="42"/>
      <c r="J26" s="42">
        <f t="shared" si="9"/>
        <v>0</v>
      </c>
    </row>
    <row r="27" spans="1:10" x14ac:dyDescent="0.25">
      <c r="A27" s="23" t="s">
        <v>25</v>
      </c>
      <c r="B27" s="24" t="s">
        <v>44</v>
      </c>
      <c r="C27" s="42"/>
      <c r="D27" s="42"/>
      <c r="E27" s="42"/>
      <c r="F27" s="42"/>
      <c r="G27" s="42"/>
      <c r="H27" s="42"/>
      <c r="I27" s="42"/>
      <c r="J27" s="42">
        <f t="shared" si="9"/>
        <v>0</v>
      </c>
    </row>
    <row r="28" spans="1:10" x14ac:dyDescent="0.25">
      <c r="A28" s="23" t="s">
        <v>25</v>
      </c>
      <c r="B28" s="24" t="s">
        <v>45</v>
      </c>
      <c r="C28" s="42"/>
      <c r="D28" s="42">
        <v>100744.71</v>
      </c>
      <c r="E28" s="42"/>
      <c r="F28" s="42"/>
      <c r="G28" s="42"/>
      <c r="H28" s="42"/>
      <c r="I28" s="42"/>
      <c r="J28" s="42">
        <f t="shared" si="9"/>
        <v>100744.71</v>
      </c>
    </row>
    <row r="29" spans="1:10" s="22" customFormat="1" x14ac:dyDescent="0.25">
      <c r="A29" s="20" t="s">
        <v>23</v>
      </c>
      <c r="B29" s="21" t="s">
        <v>46</v>
      </c>
      <c r="C29" s="47">
        <f t="shared" ref="C29:I29" si="10">SUM(C30:C32)</f>
        <v>0</v>
      </c>
      <c r="D29" s="47">
        <f t="shared" si="10"/>
        <v>0</v>
      </c>
      <c r="E29" s="47">
        <f t="shared" si="10"/>
        <v>0</v>
      </c>
      <c r="F29" s="47">
        <f t="shared" si="10"/>
        <v>0</v>
      </c>
      <c r="G29" s="47">
        <f t="shared" si="10"/>
        <v>0</v>
      </c>
      <c r="H29" s="47">
        <f t="shared" si="10"/>
        <v>0</v>
      </c>
      <c r="I29" s="47">
        <f t="shared" si="10"/>
        <v>0</v>
      </c>
      <c r="J29" s="47">
        <f>SUM(J30:J32)</f>
        <v>0</v>
      </c>
    </row>
    <row r="30" spans="1:10" x14ac:dyDescent="0.25">
      <c r="A30" s="23" t="s">
        <v>25</v>
      </c>
      <c r="B30" s="24" t="s">
        <v>47</v>
      </c>
      <c r="C30" s="42"/>
      <c r="D30" s="42"/>
      <c r="E30" s="42"/>
      <c r="F30" s="42"/>
      <c r="G30" s="42"/>
      <c r="H30" s="42"/>
      <c r="I30" s="42"/>
      <c r="J30" s="42">
        <f>SUM(C30:I30)</f>
        <v>0</v>
      </c>
    </row>
    <row r="31" spans="1:10" x14ac:dyDescent="0.25">
      <c r="A31" s="23" t="s">
        <v>25</v>
      </c>
      <c r="B31" s="24" t="s">
        <v>48</v>
      </c>
      <c r="C31" s="42"/>
      <c r="D31" s="42"/>
      <c r="E31" s="42"/>
      <c r="F31" s="42"/>
      <c r="G31" s="42"/>
      <c r="H31" s="42"/>
      <c r="I31" s="42"/>
      <c r="J31" s="42">
        <f t="shared" ref="J31:J32" si="11">SUM(C31:I31)</f>
        <v>0</v>
      </c>
    </row>
    <row r="32" spans="1:10" x14ac:dyDescent="0.25">
      <c r="A32" s="23" t="s">
        <v>25</v>
      </c>
      <c r="B32" s="24" t="s">
        <v>49</v>
      </c>
      <c r="C32" s="42"/>
      <c r="D32" s="42"/>
      <c r="E32" s="42"/>
      <c r="F32" s="42"/>
      <c r="G32" s="42"/>
      <c r="H32" s="42"/>
      <c r="I32" s="42"/>
      <c r="J32" s="42">
        <f t="shared" si="11"/>
        <v>0</v>
      </c>
    </row>
    <row r="33" spans="1:10" s="22" customFormat="1" x14ac:dyDescent="0.25">
      <c r="A33" s="20" t="s">
        <v>23</v>
      </c>
      <c r="B33" s="21" t="s">
        <v>50</v>
      </c>
      <c r="C33" s="47">
        <f t="shared" ref="C33:I33" si="12">SUM(C34:C37)</f>
        <v>0</v>
      </c>
      <c r="D33" s="47">
        <f t="shared" si="12"/>
        <v>0</v>
      </c>
      <c r="E33" s="47">
        <f t="shared" si="12"/>
        <v>0</v>
      </c>
      <c r="F33" s="47">
        <f t="shared" si="12"/>
        <v>457392.78</v>
      </c>
      <c r="G33" s="47">
        <f t="shared" si="12"/>
        <v>0</v>
      </c>
      <c r="H33" s="47">
        <f t="shared" si="12"/>
        <v>0</v>
      </c>
      <c r="I33" s="47">
        <f t="shared" si="12"/>
        <v>0</v>
      </c>
      <c r="J33" s="47">
        <f>SUM(J34:J37)</f>
        <v>457392.78</v>
      </c>
    </row>
    <row r="34" spans="1:10" x14ac:dyDescent="0.25">
      <c r="A34" s="23" t="s">
        <v>25</v>
      </c>
      <c r="B34" s="24" t="s">
        <v>51</v>
      </c>
      <c r="C34" s="42"/>
      <c r="D34" s="42"/>
      <c r="E34" s="42"/>
      <c r="F34" s="42"/>
      <c r="G34" s="42"/>
      <c r="H34" s="42"/>
      <c r="I34" s="42"/>
      <c r="J34" s="42">
        <f>SUM(C34:I34)</f>
        <v>0</v>
      </c>
    </row>
    <row r="35" spans="1:10" x14ac:dyDescent="0.25">
      <c r="A35" s="23" t="s">
        <v>25</v>
      </c>
      <c r="B35" s="24" t="s">
        <v>52</v>
      </c>
      <c r="C35" s="42"/>
      <c r="D35" s="42"/>
      <c r="E35" s="42"/>
      <c r="F35" s="42"/>
      <c r="G35" s="42"/>
      <c r="H35" s="42"/>
      <c r="I35" s="42"/>
      <c r="J35" s="42">
        <f t="shared" ref="J35:J37" si="13">SUM(C35:I35)</f>
        <v>0</v>
      </c>
    </row>
    <row r="36" spans="1:10" x14ac:dyDescent="0.25">
      <c r="A36" s="23" t="s">
        <v>25</v>
      </c>
      <c r="B36" s="24" t="s">
        <v>53</v>
      </c>
      <c r="C36" s="42"/>
      <c r="D36" s="42"/>
      <c r="E36" s="42"/>
      <c r="F36" s="42"/>
      <c r="G36" s="42"/>
      <c r="H36" s="42"/>
      <c r="I36" s="42"/>
      <c r="J36" s="42">
        <f t="shared" si="13"/>
        <v>0</v>
      </c>
    </row>
    <row r="37" spans="1:10" x14ac:dyDescent="0.25">
      <c r="A37" s="23" t="s">
        <v>25</v>
      </c>
      <c r="B37" s="24" t="s">
        <v>54</v>
      </c>
      <c r="C37" s="42"/>
      <c r="D37" s="42"/>
      <c r="E37" s="42"/>
      <c r="F37" s="42">
        <v>457392.78</v>
      </c>
      <c r="G37" s="42"/>
      <c r="H37" s="42"/>
      <c r="I37" s="42"/>
      <c r="J37" s="42">
        <f t="shared" si="13"/>
        <v>457392.78</v>
      </c>
    </row>
    <row r="38" spans="1:10" s="22" customFormat="1" x14ac:dyDescent="0.25">
      <c r="A38" s="20" t="s">
        <v>23</v>
      </c>
      <c r="B38" s="21" t="s">
        <v>55</v>
      </c>
      <c r="C38" s="47">
        <f t="shared" ref="C38:I38" si="14">SUM(C39:C43)</f>
        <v>0</v>
      </c>
      <c r="D38" s="47">
        <f t="shared" si="14"/>
        <v>131756.25</v>
      </c>
      <c r="E38" s="47">
        <f t="shared" si="14"/>
        <v>0</v>
      </c>
      <c r="F38" s="47">
        <f t="shared" si="14"/>
        <v>0</v>
      </c>
      <c r="G38" s="47">
        <f t="shared" si="14"/>
        <v>0</v>
      </c>
      <c r="H38" s="47">
        <f t="shared" si="14"/>
        <v>1045768.56</v>
      </c>
      <c r="I38" s="47">
        <f t="shared" si="14"/>
        <v>0</v>
      </c>
      <c r="J38" s="47">
        <f>SUM(J39:J43)</f>
        <v>1177524.81</v>
      </c>
    </row>
    <row r="39" spans="1:10" x14ac:dyDescent="0.25">
      <c r="A39" s="23" t="s">
        <v>25</v>
      </c>
      <c r="B39" s="24" t="s">
        <v>56</v>
      </c>
      <c r="C39" s="42"/>
      <c r="D39" s="42"/>
      <c r="E39" s="42"/>
      <c r="F39" s="42"/>
      <c r="G39" s="42"/>
      <c r="H39" s="42"/>
      <c r="I39" s="42"/>
      <c r="J39" s="42">
        <f>SUM(C39:I39)</f>
        <v>0</v>
      </c>
    </row>
    <row r="40" spans="1:10" x14ac:dyDescent="0.25">
      <c r="A40" s="23" t="s">
        <v>25</v>
      </c>
      <c r="B40" s="24" t="s">
        <v>57</v>
      </c>
      <c r="C40" s="42"/>
      <c r="D40" s="42"/>
      <c r="E40" s="42"/>
      <c r="F40" s="42"/>
      <c r="G40" s="42"/>
      <c r="H40" s="42"/>
      <c r="I40" s="42"/>
      <c r="J40" s="42">
        <f t="shared" ref="J40:J43" si="15">SUM(C40:I40)</f>
        <v>0</v>
      </c>
    </row>
    <row r="41" spans="1:10" x14ac:dyDescent="0.25">
      <c r="A41" s="23" t="s">
        <v>25</v>
      </c>
      <c r="B41" s="24" t="s">
        <v>58</v>
      </c>
      <c r="C41" s="42"/>
      <c r="D41" s="42">
        <v>78493.97</v>
      </c>
      <c r="E41" s="42"/>
      <c r="F41" s="42"/>
      <c r="G41" s="42"/>
      <c r="H41" s="42"/>
      <c r="I41" s="42"/>
      <c r="J41" s="42">
        <f t="shared" si="15"/>
        <v>78493.97</v>
      </c>
    </row>
    <row r="42" spans="1:10" x14ac:dyDescent="0.25">
      <c r="A42" s="23" t="s">
        <v>25</v>
      </c>
      <c r="B42" s="24" t="s">
        <v>59</v>
      </c>
      <c r="C42" s="42"/>
      <c r="D42" s="42"/>
      <c r="E42" s="42"/>
      <c r="F42" s="42"/>
      <c r="G42" s="42"/>
      <c r="H42" s="42"/>
      <c r="I42" s="42"/>
      <c r="J42" s="42">
        <f t="shared" si="15"/>
        <v>0</v>
      </c>
    </row>
    <row r="43" spans="1:10" x14ac:dyDescent="0.25">
      <c r="A43" s="23" t="s">
        <v>25</v>
      </c>
      <c r="B43" s="24" t="s">
        <v>60</v>
      </c>
      <c r="C43" s="42"/>
      <c r="D43" s="42">
        <v>53262.28</v>
      </c>
      <c r="E43" s="42"/>
      <c r="F43" s="42"/>
      <c r="G43" s="42"/>
      <c r="H43" s="42">
        <v>1045768.56</v>
      </c>
      <c r="I43" s="42"/>
      <c r="J43" s="42">
        <f t="shared" si="15"/>
        <v>1099030.8400000001</v>
      </c>
    </row>
    <row r="44" spans="1:10" s="19" customFormat="1" x14ac:dyDescent="0.25">
      <c r="A44" s="25" t="s">
        <v>21</v>
      </c>
      <c r="B44" s="26" t="s">
        <v>61</v>
      </c>
      <c r="C44" s="48">
        <f>SUM(C45+C48+C55+C61+C77)</f>
        <v>0</v>
      </c>
      <c r="D44" s="48">
        <f t="shared" ref="D44:J44" si="16">SUM(D45+D48+D55+D61+D77)</f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5555.2</v>
      </c>
      <c r="J44" s="48">
        <f t="shared" si="16"/>
        <v>5555.2</v>
      </c>
    </row>
    <row r="45" spans="1:10" s="22" customFormat="1" x14ac:dyDescent="0.25">
      <c r="A45" s="20" t="s">
        <v>23</v>
      </c>
      <c r="B45" s="21" t="s">
        <v>62</v>
      </c>
      <c r="C45" s="47">
        <f t="shared" ref="C45:I45" si="17">SUM(C46:C47)</f>
        <v>0</v>
      </c>
      <c r="D45" s="47">
        <f t="shared" si="17"/>
        <v>0</v>
      </c>
      <c r="E45" s="47">
        <f t="shared" si="17"/>
        <v>0</v>
      </c>
      <c r="F45" s="47">
        <f t="shared" si="17"/>
        <v>0</v>
      </c>
      <c r="G45" s="47">
        <f t="shared" si="17"/>
        <v>0</v>
      </c>
      <c r="H45" s="47">
        <f t="shared" si="17"/>
        <v>0</v>
      </c>
      <c r="I45" s="47">
        <f t="shared" si="17"/>
        <v>0</v>
      </c>
      <c r="J45" s="47">
        <f>SUM(J46:J47)</f>
        <v>0</v>
      </c>
    </row>
    <row r="46" spans="1:10" x14ac:dyDescent="0.25">
      <c r="A46" s="23" t="s">
        <v>25</v>
      </c>
      <c r="B46" s="24" t="s">
        <v>63</v>
      </c>
      <c r="C46" s="42"/>
      <c r="D46" s="42"/>
      <c r="E46" s="42"/>
      <c r="F46" s="42"/>
      <c r="G46" s="42"/>
      <c r="H46" s="42"/>
      <c r="I46" s="42"/>
      <c r="J46" s="42">
        <f>SUM(C46:I46)</f>
        <v>0</v>
      </c>
    </row>
    <row r="47" spans="1:10" x14ac:dyDescent="0.25">
      <c r="A47" s="23" t="s">
        <v>25</v>
      </c>
      <c r="B47" s="24" t="s">
        <v>64</v>
      </c>
      <c r="C47" s="42"/>
      <c r="D47" s="42"/>
      <c r="E47" s="42"/>
      <c r="F47" s="42"/>
      <c r="G47" s="42"/>
      <c r="H47" s="42"/>
      <c r="I47" s="42"/>
      <c r="J47" s="42">
        <f>SUM(C47:I47)</f>
        <v>0</v>
      </c>
    </row>
    <row r="48" spans="1:10" s="22" customFormat="1" x14ac:dyDescent="0.25">
      <c r="A48" s="20" t="s">
        <v>23</v>
      </c>
      <c r="B48" s="21" t="s">
        <v>65</v>
      </c>
      <c r="C48" s="47">
        <f t="shared" ref="C48:I48" si="18">SUM(C49:C54)</f>
        <v>0</v>
      </c>
      <c r="D48" s="47">
        <f t="shared" si="18"/>
        <v>0</v>
      </c>
      <c r="E48" s="47">
        <f t="shared" si="18"/>
        <v>0</v>
      </c>
      <c r="F48" s="47">
        <f t="shared" si="18"/>
        <v>0</v>
      </c>
      <c r="G48" s="47">
        <f t="shared" si="18"/>
        <v>0</v>
      </c>
      <c r="H48" s="47">
        <f t="shared" si="18"/>
        <v>0</v>
      </c>
      <c r="I48" s="47">
        <f t="shared" si="18"/>
        <v>5555.2</v>
      </c>
      <c r="J48" s="47">
        <f>SUM(J49:J54)</f>
        <v>5555.2</v>
      </c>
    </row>
    <row r="49" spans="1:10" x14ac:dyDescent="0.25">
      <c r="A49" s="23" t="s">
        <v>25</v>
      </c>
      <c r="B49" s="24" t="s">
        <v>66</v>
      </c>
      <c r="C49" s="42"/>
      <c r="D49" s="60"/>
      <c r="E49" s="42"/>
      <c r="F49" s="42"/>
      <c r="G49" s="42"/>
      <c r="H49" s="42"/>
      <c r="I49" s="42">
        <v>5555.2</v>
      </c>
      <c r="J49" s="42">
        <f>SUM(C49:I49)</f>
        <v>5555.2</v>
      </c>
    </row>
    <row r="50" spans="1:10" x14ac:dyDescent="0.25">
      <c r="A50" s="23" t="s">
        <v>25</v>
      </c>
      <c r="B50" s="24" t="s">
        <v>67</v>
      </c>
      <c r="C50" s="42"/>
      <c r="D50" s="42"/>
      <c r="E50" s="42"/>
      <c r="F50" s="42"/>
      <c r="G50" s="42"/>
      <c r="H50" s="42"/>
      <c r="I50" s="42"/>
      <c r="J50" s="42">
        <f t="shared" ref="J50:J54" si="19">SUM(C50:I50)</f>
        <v>0</v>
      </c>
    </row>
    <row r="51" spans="1:10" x14ac:dyDescent="0.25">
      <c r="A51" s="23" t="s">
        <v>25</v>
      </c>
      <c r="B51" s="24" t="s">
        <v>68</v>
      </c>
      <c r="C51" s="42"/>
      <c r="D51" s="42"/>
      <c r="E51" s="42"/>
      <c r="F51" s="42"/>
      <c r="G51" s="42"/>
      <c r="H51" s="42"/>
      <c r="I51" s="42"/>
      <c r="J51" s="42">
        <f t="shared" si="19"/>
        <v>0</v>
      </c>
    </row>
    <row r="52" spans="1:10" x14ac:dyDescent="0.25">
      <c r="A52" s="23" t="s">
        <v>25</v>
      </c>
      <c r="B52" s="24" t="s">
        <v>69</v>
      </c>
      <c r="C52" s="42"/>
      <c r="D52" s="42"/>
      <c r="E52" s="42"/>
      <c r="F52" s="42"/>
      <c r="G52" s="42"/>
      <c r="H52" s="42"/>
      <c r="I52" s="42"/>
      <c r="J52" s="42">
        <f t="shared" si="19"/>
        <v>0</v>
      </c>
    </row>
    <row r="53" spans="1:10" x14ac:dyDescent="0.25">
      <c r="A53" s="23" t="s">
        <v>25</v>
      </c>
      <c r="B53" s="24" t="s">
        <v>70</v>
      </c>
      <c r="C53" s="42"/>
      <c r="D53" s="42"/>
      <c r="E53" s="42"/>
      <c r="F53" s="42"/>
      <c r="G53" s="42"/>
      <c r="H53" s="42"/>
      <c r="I53" s="42"/>
      <c r="J53" s="42">
        <f t="shared" si="19"/>
        <v>0</v>
      </c>
    </row>
    <row r="54" spans="1:10" x14ac:dyDescent="0.25">
      <c r="A54" s="23" t="s">
        <v>25</v>
      </c>
      <c r="B54" s="24" t="s">
        <v>71</v>
      </c>
      <c r="C54" s="42"/>
      <c r="D54" s="42"/>
      <c r="E54" s="42"/>
      <c r="F54" s="42"/>
      <c r="G54" s="42"/>
      <c r="H54" s="42"/>
      <c r="I54" s="42"/>
      <c r="J54" s="42">
        <f t="shared" si="19"/>
        <v>0</v>
      </c>
    </row>
    <row r="55" spans="1:10" s="22" customFormat="1" x14ac:dyDescent="0.25">
      <c r="A55" s="20" t="s">
        <v>23</v>
      </c>
      <c r="B55" s="21" t="s">
        <v>72</v>
      </c>
      <c r="C55" s="47">
        <f t="shared" ref="C55:I55" si="20">SUM(C56:C60)</f>
        <v>0</v>
      </c>
      <c r="D55" s="47">
        <f t="shared" si="20"/>
        <v>0</v>
      </c>
      <c r="E55" s="47">
        <f t="shared" si="20"/>
        <v>0</v>
      </c>
      <c r="F55" s="47">
        <f t="shared" si="20"/>
        <v>0</v>
      </c>
      <c r="G55" s="47">
        <f t="shared" si="20"/>
        <v>0</v>
      </c>
      <c r="H55" s="47">
        <f t="shared" si="20"/>
        <v>0</v>
      </c>
      <c r="I55" s="47">
        <f t="shared" si="20"/>
        <v>0</v>
      </c>
      <c r="J55" s="47">
        <f>SUM(J56:J60)</f>
        <v>0</v>
      </c>
    </row>
    <row r="56" spans="1:10" x14ac:dyDescent="0.25">
      <c r="A56" s="23" t="s">
        <v>25</v>
      </c>
      <c r="B56" s="24" t="s">
        <v>73</v>
      </c>
      <c r="C56" s="42"/>
      <c r="D56" s="42"/>
      <c r="E56" s="42"/>
      <c r="F56" s="42"/>
      <c r="G56" s="42"/>
      <c r="H56" s="42"/>
      <c r="I56" s="42"/>
      <c r="J56" s="42">
        <f>SUM(C56:I56)</f>
        <v>0</v>
      </c>
    </row>
    <row r="57" spans="1:10" x14ac:dyDescent="0.25">
      <c r="A57" s="23" t="s">
        <v>25</v>
      </c>
      <c r="B57" s="24" t="s">
        <v>74</v>
      </c>
      <c r="C57" s="42"/>
      <c r="D57" s="42"/>
      <c r="E57" s="42"/>
      <c r="F57" s="42"/>
      <c r="G57" s="42"/>
      <c r="H57" s="42"/>
      <c r="I57" s="42"/>
      <c r="J57" s="42">
        <f t="shared" ref="J57:J60" si="21">SUM(C57:I57)</f>
        <v>0</v>
      </c>
    </row>
    <row r="58" spans="1:10" x14ac:dyDescent="0.25">
      <c r="A58" s="23" t="s">
        <v>25</v>
      </c>
      <c r="B58" s="24" t="s">
        <v>75</v>
      </c>
      <c r="C58" s="42"/>
      <c r="D58" s="42"/>
      <c r="E58" s="42"/>
      <c r="F58" s="42"/>
      <c r="G58" s="42"/>
      <c r="H58" s="42"/>
      <c r="I58" s="42"/>
      <c r="J58" s="42">
        <f t="shared" si="21"/>
        <v>0</v>
      </c>
    </row>
    <row r="59" spans="1:10" x14ac:dyDescent="0.25">
      <c r="A59" s="23" t="s">
        <v>25</v>
      </c>
      <c r="B59" s="24" t="s">
        <v>76</v>
      </c>
      <c r="C59" s="42"/>
      <c r="D59" s="42"/>
      <c r="E59" s="42"/>
      <c r="F59" s="42"/>
      <c r="G59" s="42"/>
      <c r="H59" s="42"/>
      <c r="I59" s="42"/>
      <c r="J59" s="42">
        <f t="shared" si="21"/>
        <v>0</v>
      </c>
    </row>
    <row r="60" spans="1:10" x14ac:dyDescent="0.25">
      <c r="A60" s="23" t="s">
        <v>25</v>
      </c>
      <c r="B60" s="24" t="s">
        <v>77</v>
      </c>
      <c r="C60" s="42"/>
      <c r="D60" s="42"/>
      <c r="E60" s="42"/>
      <c r="F60" s="42"/>
      <c r="G60" s="42"/>
      <c r="H60" s="42"/>
      <c r="I60" s="42"/>
      <c r="J60" s="42">
        <f t="shared" si="21"/>
        <v>0</v>
      </c>
    </row>
    <row r="61" spans="1:10" s="22" customFormat="1" x14ac:dyDescent="0.25">
      <c r="A61" s="20" t="s">
        <v>23</v>
      </c>
      <c r="B61" s="21" t="s">
        <v>78</v>
      </c>
      <c r="C61" s="47">
        <f t="shared" ref="C61:I61" si="22">SUM(C62:C76)</f>
        <v>0</v>
      </c>
      <c r="D61" s="47">
        <f t="shared" si="22"/>
        <v>0</v>
      </c>
      <c r="E61" s="47">
        <f t="shared" si="22"/>
        <v>0</v>
      </c>
      <c r="F61" s="47">
        <f t="shared" si="22"/>
        <v>0</v>
      </c>
      <c r="G61" s="47">
        <f t="shared" si="22"/>
        <v>0</v>
      </c>
      <c r="H61" s="47">
        <f t="shared" si="22"/>
        <v>0</v>
      </c>
      <c r="I61" s="47">
        <f t="shared" si="22"/>
        <v>0</v>
      </c>
      <c r="J61" s="47">
        <f>SUM(J62:J76)</f>
        <v>0</v>
      </c>
    </row>
    <row r="62" spans="1:10" x14ac:dyDescent="0.25">
      <c r="A62" s="23" t="s">
        <v>25</v>
      </c>
      <c r="B62" s="24" t="s">
        <v>79</v>
      </c>
      <c r="C62" s="42"/>
      <c r="D62" s="42"/>
      <c r="E62" s="42"/>
      <c r="F62" s="42"/>
      <c r="G62" s="42"/>
      <c r="H62" s="42"/>
      <c r="I62" s="42"/>
      <c r="J62" s="42">
        <f>SUM(C62:I62)</f>
        <v>0</v>
      </c>
    </row>
    <row r="63" spans="1:10" x14ac:dyDescent="0.25">
      <c r="A63" s="23" t="s">
        <v>25</v>
      </c>
      <c r="B63" s="24" t="s">
        <v>80</v>
      </c>
      <c r="C63" s="42"/>
      <c r="D63" s="42"/>
      <c r="E63" s="42"/>
      <c r="F63" s="42"/>
      <c r="G63" s="42"/>
      <c r="H63" s="42"/>
      <c r="I63" s="42"/>
      <c r="J63" s="42">
        <f t="shared" ref="J63:J76" si="23">SUM(C63:I63)</f>
        <v>0</v>
      </c>
    </row>
    <row r="64" spans="1:10" x14ac:dyDescent="0.25">
      <c r="A64" s="23" t="s">
        <v>25</v>
      </c>
      <c r="B64" s="24" t="s">
        <v>81</v>
      </c>
      <c r="C64" s="42"/>
      <c r="D64" s="42"/>
      <c r="E64" s="42"/>
      <c r="F64" s="42"/>
      <c r="G64" s="42"/>
      <c r="H64" s="42"/>
      <c r="I64" s="42"/>
      <c r="J64" s="42">
        <f t="shared" si="23"/>
        <v>0</v>
      </c>
    </row>
    <row r="65" spans="1:10" x14ac:dyDescent="0.25">
      <c r="A65" s="23" t="s">
        <v>25</v>
      </c>
      <c r="B65" s="24" t="s">
        <v>82</v>
      </c>
      <c r="C65" s="42"/>
      <c r="D65" s="42"/>
      <c r="E65" s="42"/>
      <c r="F65" s="42"/>
      <c r="G65" s="42"/>
      <c r="H65" s="42"/>
      <c r="I65" s="42"/>
      <c r="J65" s="42">
        <f t="shared" si="23"/>
        <v>0</v>
      </c>
    </row>
    <row r="66" spans="1:10" x14ac:dyDescent="0.25">
      <c r="A66" s="23" t="s">
        <v>25</v>
      </c>
      <c r="B66" s="24" t="s">
        <v>83</v>
      </c>
      <c r="C66" s="42"/>
      <c r="D66" s="42"/>
      <c r="E66" s="42"/>
      <c r="F66" s="42"/>
      <c r="G66" s="42"/>
      <c r="H66" s="42"/>
      <c r="I66" s="42"/>
      <c r="J66" s="42">
        <f t="shared" si="23"/>
        <v>0</v>
      </c>
    </row>
    <row r="67" spans="1:10" x14ac:dyDescent="0.25">
      <c r="A67" s="23" t="s">
        <v>25</v>
      </c>
      <c r="B67" s="24" t="s">
        <v>84</v>
      </c>
      <c r="C67" s="42"/>
      <c r="D67" s="42"/>
      <c r="E67" s="42"/>
      <c r="F67" s="42"/>
      <c r="G67" s="42"/>
      <c r="H67" s="42"/>
      <c r="I67" s="42"/>
      <c r="J67" s="42">
        <f t="shared" si="23"/>
        <v>0</v>
      </c>
    </row>
    <row r="68" spans="1:10" x14ac:dyDescent="0.25">
      <c r="A68" s="23" t="s">
        <v>25</v>
      </c>
      <c r="B68" s="24" t="s">
        <v>85</v>
      </c>
      <c r="C68" s="42"/>
      <c r="D68" s="42"/>
      <c r="E68" s="42"/>
      <c r="F68" s="42"/>
      <c r="G68" s="42"/>
      <c r="H68" s="42"/>
      <c r="I68" s="42"/>
      <c r="J68" s="42">
        <f t="shared" si="23"/>
        <v>0</v>
      </c>
    </row>
    <row r="69" spans="1:10" x14ac:dyDescent="0.25">
      <c r="A69" s="23" t="s">
        <v>25</v>
      </c>
      <c r="B69" s="24" t="s">
        <v>86</v>
      </c>
      <c r="C69" s="42"/>
      <c r="D69" s="42"/>
      <c r="E69" s="42"/>
      <c r="F69" s="42"/>
      <c r="G69" s="42"/>
      <c r="H69" s="42"/>
      <c r="I69" s="42"/>
      <c r="J69" s="42">
        <f t="shared" si="23"/>
        <v>0</v>
      </c>
    </row>
    <row r="70" spans="1:10" x14ac:dyDescent="0.25">
      <c r="A70" s="23" t="s">
        <v>25</v>
      </c>
      <c r="B70" s="24" t="s">
        <v>87</v>
      </c>
      <c r="C70" s="42"/>
      <c r="D70" s="42"/>
      <c r="E70" s="42"/>
      <c r="F70" s="42"/>
      <c r="G70" s="42"/>
      <c r="H70" s="42"/>
      <c r="I70" s="42"/>
      <c r="J70" s="42">
        <f t="shared" si="23"/>
        <v>0</v>
      </c>
    </row>
    <row r="71" spans="1:10" x14ac:dyDescent="0.25">
      <c r="A71" s="23" t="s">
        <v>25</v>
      </c>
      <c r="B71" s="24" t="s">
        <v>88</v>
      </c>
      <c r="C71" s="42"/>
      <c r="D71" s="42"/>
      <c r="E71" s="42"/>
      <c r="F71" s="42"/>
      <c r="G71" s="42"/>
      <c r="H71" s="42"/>
      <c r="I71" s="42"/>
      <c r="J71" s="42">
        <f t="shared" si="23"/>
        <v>0</v>
      </c>
    </row>
    <row r="72" spans="1:10" x14ac:dyDescent="0.25">
      <c r="A72" s="23" t="s">
        <v>25</v>
      </c>
      <c r="B72" s="24" t="s">
        <v>89</v>
      </c>
      <c r="C72" s="42"/>
      <c r="D72" s="42"/>
      <c r="E72" s="42"/>
      <c r="F72" s="42"/>
      <c r="G72" s="42"/>
      <c r="H72" s="42"/>
      <c r="I72" s="42"/>
      <c r="J72" s="42">
        <f t="shared" si="23"/>
        <v>0</v>
      </c>
    </row>
    <row r="73" spans="1:10" x14ac:dyDescent="0.25">
      <c r="A73" s="23" t="s">
        <v>25</v>
      </c>
      <c r="B73" s="24" t="s">
        <v>90</v>
      </c>
      <c r="C73" s="42"/>
      <c r="D73" s="42"/>
      <c r="E73" s="42"/>
      <c r="F73" s="42"/>
      <c r="G73" s="42"/>
      <c r="H73" s="42"/>
      <c r="I73" s="42"/>
      <c r="J73" s="42">
        <f t="shared" si="23"/>
        <v>0</v>
      </c>
    </row>
    <row r="74" spans="1:10" x14ac:dyDescent="0.25">
      <c r="A74" s="23" t="s">
        <v>25</v>
      </c>
      <c r="B74" s="24" t="s">
        <v>91</v>
      </c>
      <c r="C74" s="42"/>
      <c r="D74" s="42"/>
      <c r="E74" s="42"/>
      <c r="F74" s="42"/>
      <c r="G74" s="42"/>
      <c r="H74" s="42"/>
      <c r="I74" s="42"/>
      <c r="J74" s="42">
        <f t="shared" si="23"/>
        <v>0</v>
      </c>
    </row>
    <row r="75" spans="1:10" x14ac:dyDescent="0.25">
      <c r="A75" s="23" t="s">
        <v>25</v>
      </c>
      <c r="B75" s="24" t="s">
        <v>92</v>
      </c>
      <c r="C75" s="42"/>
      <c r="D75" s="42"/>
      <c r="E75" s="42"/>
      <c r="F75" s="42"/>
      <c r="G75" s="42"/>
      <c r="H75" s="42"/>
      <c r="I75" s="42"/>
      <c r="J75" s="42">
        <f t="shared" si="23"/>
        <v>0</v>
      </c>
    </row>
    <row r="76" spans="1:10" x14ac:dyDescent="0.25">
      <c r="A76" s="23" t="s">
        <v>25</v>
      </c>
      <c r="B76" s="24" t="s">
        <v>93</v>
      </c>
      <c r="C76" s="42"/>
      <c r="D76" s="42"/>
      <c r="E76" s="42"/>
      <c r="F76" s="42"/>
      <c r="G76" s="42"/>
      <c r="H76" s="42"/>
      <c r="I76" s="42"/>
      <c r="J76" s="42">
        <f t="shared" si="23"/>
        <v>0</v>
      </c>
    </row>
    <row r="77" spans="1:10" s="22" customFormat="1" x14ac:dyDescent="0.25">
      <c r="A77" s="20" t="s">
        <v>23</v>
      </c>
      <c r="B77" s="21" t="s">
        <v>94</v>
      </c>
      <c r="C77" s="47">
        <f t="shared" ref="C77:I77" si="24">SUM(C78:C79)</f>
        <v>0</v>
      </c>
      <c r="D77" s="47">
        <f t="shared" si="24"/>
        <v>0</v>
      </c>
      <c r="E77" s="47">
        <f t="shared" si="24"/>
        <v>0</v>
      </c>
      <c r="F77" s="47">
        <f t="shared" si="24"/>
        <v>0</v>
      </c>
      <c r="G77" s="47">
        <f t="shared" si="24"/>
        <v>0</v>
      </c>
      <c r="H77" s="47">
        <f t="shared" si="24"/>
        <v>0</v>
      </c>
      <c r="I77" s="47">
        <f t="shared" si="24"/>
        <v>0</v>
      </c>
      <c r="J77" s="47">
        <f>SUM(J78:J79)</f>
        <v>0</v>
      </c>
    </row>
    <row r="78" spans="1:10" x14ac:dyDescent="0.25">
      <c r="A78" s="23" t="s">
        <v>25</v>
      </c>
      <c r="B78" s="24" t="s">
        <v>95</v>
      </c>
      <c r="C78" s="42"/>
      <c r="D78" s="42"/>
      <c r="E78" s="42"/>
      <c r="F78" s="42"/>
      <c r="G78" s="42"/>
      <c r="H78" s="42"/>
      <c r="I78" s="42"/>
      <c r="J78" s="42">
        <f>SUM(C78:I78)</f>
        <v>0</v>
      </c>
    </row>
    <row r="79" spans="1:10" x14ac:dyDescent="0.25">
      <c r="A79" s="23" t="s">
        <v>25</v>
      </c>
      <c r="B79" s="24" t="s">
        <v>96</v>
      </c>
      <c r="C79" s="42"/>
      <c r="D79" s="42"/>
      <c r="E79" s="42"/>
      <c r="F79" s="42"/>
      <c r="G79" s="42"/>
      <c r="H79" s="42"/>
      <c r="I79" s="42"/>
      <c r="J79" s="42">
        <f>SUM(C79:I79)</f>
        <v>0</v>
      </c>
    </row>
    <row r="80" spans="1:10" s="19" customFormat="1" x14ac:dyDescent="0.25">
      <c r="A80" s="17" t="s">
        <v>25</v>
      </c>
      <c r="B80" s="18" t="s">
        <v>97</v>
      </c>
      <c r="C80" s="44">
        <f>SUM(C81+C86+C97+C113)</f>
        <v>0</v>
      </c>
      <c r="D80" s="44">
        <f t="shared" ref="D80:J80" si="25">SUM(D81+D86+D97+D113)</f>
        <v>208401609.69999999</v>
      </c>
      <c r="E80" s="44">
        <f t="shared" si="25"/>
        <v>0</v>
      </c>
      <c r="F80" s="44">
        <f t="shared" si="25"/>
        <v>0</v>
      </c>
      <c r="G80" s="44">
        <f t="shared" si="25"/>
        <v>0</v>
      </c>
      <c r="H80" s="44">
        <f t="shared" si="25"/>
        <v>0</v>
      </c>
      <c r="I80" s="44">
        <f t="shared" si="25"/>
        <v>0</v>
      </c>
      <c r="J80" s="44">
        <f t="shared" si="25"/>
        <v>208401609.69999999</v>
      </c>
    </row>
    <row r="81" spans="1:10" s="22" customFormat="1" x14ac:dyDescent="0.25">
      <c r="A81" s="20" t="s">
        <v>23</v>
      </c>
      <c r="B81" s="21" t="s">
        <v>98</v>
      </c>
      <c r="C81" s="47">
        <f t="shared" ref="C81:I81" si="26">SUM(C82:C85)</f>
        <v>0</v>
      </c>
      <c r="D81" s="47">
        <f t="shared" si="26"/>
        <v>208401609.69999999</v>
      </c>
      <c r="E81" s="47">
        <f t="shared" si="26"/>
        <v>0</v>
      </c>
      <c r="F81" s="47">
        <f t="shared" si="26"/>
        <v>0</v>
      </c>
      <c r="G81" s="47">
        <f t="shared" si="26"/>
        <v>0</v>
      </c>
      <c r="H81" s="47">
        <f t="shared" si="26"/>
        <v>0</v>
      </c>
      <c r="I81" s="47">
        <f t="shared" si="26"/>
        <v>0</v>
      </c>
      <c r="J81" s="47">
        <f>SUM(J82:J85)</f>
        <v>208401609.69999999</v>
      </c>
    </row>
    <row r="82" spans="1:10" x14ac:dyDescent="0.25">
      <c r="A82" s="23" t="s">
        <v>25</v>
      </c>
      <c r="B82" s="24" t="s">
        <v>99</v>
      </c>
      <c r="C82" s="42"/>
      <c r="D82" s="42">
        <v>5056250</v>
      </c>
      <c r="E82" s="42"/>
      <c r="F82" s="42"/>
      <c r="G82" s="42"/>
      <c r="H82" s="42"/>
      <c r="I82" s="42"/>
      <c r="J82" s="42">
        <f>SUM(C82:I82)</f>
        <v>5056250</v>
      </c>
    </row>
    <row r="83" spans="1:10" x14ac:dyDescent="0.25">
      <c r="A83" s="23" t="s">
        <v>25</v>
      </c>
      <c r="B83" s="24" t="s">
        <v>100</v>
      </c>
      <c r="C83" s="42"/>
      <c r="D83" s="42">
        <v>183260691.38</v>
      </c>
      <c r="E83" s="42"/>
      <c r="F83" s="42"/>
      <c r="G83" s="42"/>
      <c r="H83" s="42"/>
      <c r="I83" s="42"/>
      <c r="J83" s="42">
        <f t="shared" ref="J83:J85" si="27">SUM(C83:I83)</f>
        <v>183260691.38</v>
      </c>
    </row>
    <row r="84" spans="1:10" x14ac:dyDescent="0.25">
      <c r="A84" s="23" t="s">
        <v>25</v>
      </c>
      <c r="B84" s="24" t="s">
        <v>101</v>
      </c>
      <c r="C84" s="42"/>
      <c r="D84" s="42"/>
      <c r="E84" s="42"/>
      <c r="F84" s="42"/>
      <c r="G84" s="42"/>
      <c r="H84" s="42"/>
      <c r="I84" s="42"/>
      <c r="J84" s="42">
        <f t="shared" si="27"/>
        <v>0</v>
      </c>
    </row>
    <row r="85" spans="1:10" x14ac:dyDescent="0.25">
      <c r="A85" s="23" t="s">
        <v>25</v>
      </c>
      <c r="B85" s="24" t="s">
        <v>102</v>
      </c>
      <c r="C85" s="42"/>
      <c r="D85" s="42">
        <v>20084668.32</v>
      </c>
      <c r="E85" s="42"/>
      <c r="F85" s="42"/>
      <c r="G85" s="42"/>
      <c r="H85" s="42"/>
      <c r="I85" s="42"/>
      <c r="J85" s="42">
        <f t="shared" si="27"/>
        <v>20084668.32</v>
      </c>
    </row>
    <row r="86" spans="1:10" s="22" customFormat="1" x14ac:dyDescent="0.25">
      <c r="A86" s="20" t="s">
        <v>23</v>
      </c>
      <c r="B86" s="21" t="s">
        <v>103</v>
      </c>
      <c r="C86" s="47">
        <f t="shared" ref="C86:I86" si="28">SUM(C87:C96)</f>
        <v>0</v>
      </c>
      <c r="D86" s="47">
        <f t="shared" si="28"/>
        <v>0</v>
      </c>
      <c r="E86" s="47">
        <f t="shared" si="28"/>
        <v>0</v>
      </c>
      <c r="F86" s="47">
        <f t="shared" si="28"/>
        <v>0</v>
      </c>
      <c r="G86" s="47">
        <f t="shared" si="28"/>
        <v>0</v>
      </c>
      <c r="H86" s="47">
        <f t="shared" si="28"/>
        <v>0</v>
      </c>
      <c r="I86" s="47">
        <f t="shared" si="28"/>
        <v>0</v>
      </c>
      <c r="J86" s="47">
        <f>SUM(J87:J96)</f>
        <v>0</v>
      </c>
    </row>
    <row r="87" spans="1:10" x14ac:dyDescent="0.25">
      <c r="A87" s="23" t="s">
        <v>25</v>
      </c>
      <c r="B87" s="24" t="s">
        <v>104</v>
      </c>
      <c r="C87" s="42"/>
      <c r="D87" s="42"/>
      <c r="E87" s="42"/>
      <c r="F87" s="42"/>
      <c r="G87" s="42"/>
      <c r="H87" s="42"/>
      <c r="I87" s="42"/>
      <c r="J87" s="42">
        <f>SUM(C87:I87)</f>
        <v>0</v>
      </c>
    </row>
    <row r="88" spans="1:10" x14ac:dyDescent="0.25">
      <c r="A88" s="23" t="s">
        <v>25</v>
      </c>
      <c r="B88" s="24" t="s">
        <v>105</v>
      </c>
      <c r="C88" s="42"/>
      <c r="D88" s="42"/>
      <c r="E88" s="42"/>
      <c r="F88" s="42"/>
      <c r="G88" s="42"/>
      <c r="H88" s="42"/>
      <c r="I88" s="42"/>
      <c r="J88" s="42">
        <f t="shared" ref="J88:J96" si="29">SUM(C88:I88)</f>
        <v>0</v>
      </c>
    </row>
    <row r="89" spans="1:10" x14ac:dyDescent="0.25">
      <c r="A89" s="23" t="s">
        <v>25</v>
      </c>
      <c r="B89" s="24" t="s">
        <v>106</v>
      </c>
      <c r="C89" s="42"/>
      <c r="D89" s="42"/>
      <c r="E89" s="42"/>
      <c r="F89" s="42"/>
      <c r="G89" s="42"/>
      <c r="H89" s="42"/>
      <c r="I89" s="42"/>
      <c r="J89" s="42">
        <f t="shared" si="29"/>
        <v>0</v>
      </c>
    </row>
    <row r="90" spans="1:10" x14ac:dyDescent="0.25">
      <c r="A90" s="23" t="s">
        <v>25</v>
      </c>
      <c r="B90" s="24" t="s">
        <v>107</v>
      </c>
      <c r="C90" s="42"/>
      <c r="D90" s="42"/>
      <c r="E90" s="42"/>
      <c r="F90" s="42"/>
      <c r="G90" s="42"/>
      <c r="H90" s="42"/>
      <c r="I90" s="42"/>
      <c r="J90" s="42">
        <f t="shared" si="29"/>
        <v>0</v>
      </c>
    </row>
    <row r="91" spans="1:10" x14ac:dyDescent="0.25">
      <c r="A91" s="23" t="s">
        <v>25</v>
      </c>
      <c r="B91" s="24" t="s">
        <v>108</v>
      </c>
      <c r="C91" s="42"/>
      <c r="D91" s="42"/>
      <c r="E91" s="42"/>
      <c r="F91" s="42"/>
      <c r="G91" s="42"/>
      <c r="H91" s="42"/>
      <c r="I91" s="42"/>
      <c r="J91" s="42">
        <f t="shared" si="29"/>
        <v>0</v>
      </c>
    </row>
    <row r="92" spans="1:10" x14ac:dyDescent="0.25">
      <c r="A92" s="23" t="s">
        <v>25</v>
      </c>
      <c r="B92" s="24" t="s">
        <v>109</v>
      </c>
      <c r="C92" s="42"/>
      <c r="D92" s="42"/>
      <c r="E92" s="42"/>
      <c r="F92" s="42"/>
      <c r="G92" s="42"/>
      <c r="H92" s="42"/>
      <c r="I92" s="42"/>
      <c r="J92" s="42">
        <f t="shared" si="29"/>
        <v>0</v>
      </c>
    </row>
    <row r="93" spans="1:10" x14ac:dyDescent="0.25">
      <c r="A93" s="23" t="s">
        <v>25</v>
      </c>
      <c r="B93" s="24" t="s">
        <v>110</v>
      </c>
      <c r="C93" s="42"/>
      <c r="D93" s="42"/>
      <c r="E93" s="42"/>
      <c r="F93" s="42"/>
      <c r="G93" s="42"/>
      <c r="H93" s="42"/>
      <c r="I93" s="42"/>
      <c r="J93" s="42">
        <f t="shared" si="29"/>
        <v>0</v>
      </c>
    </row>
    <row r="94" spans="1:10" x14ac:dyDescent="0.25">
      <c r="A94" s="23" t="s">
        <v>25</v>
      </c>
      <c r="B94" s="24" t="s">
        <v>111</v>
      </c>
      <c r="C94" s="42"/>
      <c r="D94" s="42"/>
      <c r="E94" s="42"/>
      <c r="F94" s="42"/>
      <c r="G94" s="42"/>
      <c r="H94" s="42"/>
      <c r="I94" s="42"/>
      <c r="J94" s="42">
        <f t="shared" si="29"/>
        <v>0</v>
      </c>
    </row>
    <row r="95" spans="1:10" x14ac:dyDescent="0.25">
      <c r="A95" s="23" t="s">
        <v>25</v>
      </c>
      <c r="B95" s="24" t="s">
        <v>112</v>
      </c>
      <c r="C95" s="42"/>
      <c r="D95" s="42"/>
      <c r="E95" s="42"/>
      <c r="F95" s="42"/>
      <c r="G95" s="42"/>
      <c r="H95" s="42"/>
      <c r="I95" s="42"/>
      <c r="J95" s="42">
        <f t="shared" si="29"/>
        <v>0</v>
      </c>
    </row>
    <row r="96" spans="1:10" x14ac:dyDescent="0.25">
      <c r="A96" s="23" t="s">
        <v>25</v>
      </c>
      <c r="B96" s="24" t="s">
        <v>113</v>
      </c>
      <c r="C96" s="42"/>
      <c r="D96" s="42"/>
      <c r="E96" s="42"/>
      <c r="F96" s="42"/>
      <c r="G96" s="42"/>
      <c r="H96" s="42"/>
      <c r="I96" s="42"/>
      <c r="J96" s="42">
        <f t="shared" si="29"/>
        <v>0</v>
      </c>
    </row>
    <row r="97" spans="1:10" s="22" customFormat="1" x14ac:dyDescent="0.25">
      <c r="A97" s="20" t="s">
        <v>23</v>
      </c>
      <c r="B97" s="21" t="s">
        <v>114</v>
      </c>
      <c r="C97" s="47">
        <f t="shared" ref="C97:I97" si="30">SUM(C98:C112)</f>
        <v>0</v>
      </c>
      <c r="D97" s="47">
        <f t="shared" si="30"/>
        <v>0</v>
      </c>
      <c r="E97" s="47">
        <f t="shared" si="30"/>
        <v>0</v>
      </c>
      <c r="F97" s="47">
        <f t="shared" si="30"/>
        <v>0</v>
      </c>
      <c r="G97" s="47">
        <f t="shared" si="30"/>
        <v>0</v>
      </c>
      <c r="H97" s="47">
        <f t="shared" si="30"/>
        <v>0</v>
      </c>
      <c r="I97" s="47">
        <f t="shared" si="30"/>
        <v>0</v>
      </c>
      <c r="J97" s="47">
        <f>SUM(J98:J112)</f>
        <v>0</v>
      </c>
    </row>
    <row r="98" spans="1:10" x14ac:dyDescent="0.25">
      <c r="A98" s="23" t="s">
        <v>25</v>
      </c>
      <c r="B98" s="24" t="s">
        <v>115</v>
      </c>
      <c r="C98" s="42"/>
      <c r="D98" s="42"/>
      <c r="E98" s="42"/>
      <c r="F98" s="42"/>
      <c r="G98" s="42"/>
      <c r="H98" s="42"/>
      <c r="I98" s="42"/>
      <c r="J98" s="42">
        <f>SUM(C98:I98)</f>
        <v>0</v>
      </c>
    </row>
    <row r="99" spans="1:10" x14ac:dyDescent="0.25">
      <c r="A99" s="23" t="s">
        <v>25</v>
      </c>
      <c r="B99" s="24" t="s">
        <v>116</v>
      </c>
      <c r="C99" s="42"/>
      <c r="D99" s="42"/>
      <c r="E99" s="42"/>
      <c r="F99" s="42"/>
      <c r="G99" s="42"/>
      <c r="H99" s="42"/>
      <c r="I99" s="42"/>
      <c r="J99" s="42">
        <f t="shared" ref="J99:J112" si="31">SUM(C99:I99)</f>
        <v>0</v>
      </c>
    </row>
    <row r="100" spans="1:10" x14ac:dyDescent="0.25">
      <c r="A100" s="23" t="s">
        <v>25</v>
      </c>
      <c r="B100" s="24" t="s">
        <v>117</v>
      </c>
      <c r="C100" s="42"/>
      <c r="D100" s="42"/>
      <c r="E100" s="42"/>
      <c r="F100" s="42"/>
      <c r="G100" s="42"/>
      <c r="H100" s="42"/>
      <c r="I100" s="42"/>
      <c r="J100" s="42">
        <f t="shared" si="31"/>
        <v>0</v>
      </c>
    </row>
    <row r="101" spans="1:10" x14ac:dyDescent="0.25">
      <c r="A101" s="23" t="s">
        <v>25</v>
      </c>
      <c r="B101" s="24" t="s">
        <v>118</v>
      </c>
      <c r="C101" s="42"/>
      <c r="D101" s="42"/>
      <c r="E101" s="42"/>
      <c r="F101" s="42"/>
      <c r="G101" s="42"/>
      <c r="H101" s="42"/>
      <c r="I101" s="42"/>
      <c r="J101" s="42">
        <f t="shared" si="31"/>
        <v>0</v>
      </c>
    </row>
    <row r="102" spans="1:10" x14ac:dyDescent="0.25">
      <c r="A102" s="23" t="s">
        <v>25</v>
      </c>
      <c r="B102" s="24" t="s">
        <v>119</v>
      </c>
      <c r="C102" s="42"/>
      <c r="D102" s="42"/>
      <c r="E102" s="42"/>
      <c r="F102" s="42"/>
      <c r="G102" s="42"/>
      <c r="H102" s="42"/>
      <c r="I102" s="42"/>
      <c r="J102" s="42">
        <f t="shared" si="31"/>
        <v>0</v>
      </c>
    </row>
    <row r="103" spans="1:10" x14ac:dyDescent="0.25">
      <c r="A103" s="23" t="s">
        <v>25</v>
      </c>
      <c r="B103" s="24" t="s">
        <v>120</v>
      </c>
      <c r="C103" s="42"/>
      <c r="D103" s="42"/>
      <c r="E103" s="42"/>
      <c r="F103" s="42"/>
      <c r="G103" s="42"/>
      <c r="H103" s="42"/>
      <c r="I103" s="42"/>
      <c r="J103" s="42">
        <f t="shared" si="31"/>
        <v>0</v>
      </c>
    </row>
    <row r="104" spans="1:10" x14ac:dyDescent="0.25">
      <c r="A104" s="23" t="s">
        <v>25</v>
      </c>
      <c r="B104" s="24" t="s">
        <v>121</v>
      </c>
      <c r="C104" s="42"/>
      <c r="D104" s="42"/>
      <c r="E104" s="42"/>
      <c r="F104" s="42"/>
      <c r="G104" s="42"/>
      <c r="H104" s="42"/>
      <c r="I104" s="42"/>
      <c r="J104" s="42">
        <f t="shared" si="31"/>
        <v>0</v>
      </c>
    </row>
    <row r="105" spans="1:10" x14ac:dyDescent="0.25">
      <c r="A105" s="23" t="s">
        <v>25</v>
      </c>
      <c r="B105" s="24" t="s">
        <v>122</v>
      </c>
      <c r="C105" s="42"/>
      <c r="D105" s="42"/>
      <c r="E105" s="42"/>
      <c r="F105" s="42"/>
      <c r="G105" s="42"/>
      <c r="H105" s="42"/>
      <c r="I105" s="42"/>
      <c r="J105" s="42">
        <f t="shared" si="31"/>
        <v>0</v>
      </c>
    </row>
    <row r="106" spans="1:10" x14ac:dyDescent="0.25">
      <c r="A106" s="23" t="s">
        <v>25</v>
      </c>
      <c r="B106" s="24" t="s">
        <v>123</v>
      </c>
      <c r="C106" s="42"/>
      <c r="D106" s="42"/>
      <c r="E106" s="42"/>
      <c r="F106" s="42"/>
      <c r="G106" s="42"/>
      <c r="H106" s="42"/>
      <c r="I106" s="42"/>
      <c r="J106" s="42">
        <f t="shared" si="31"/>
        <v>0</v>
      </c>
    </row>
    <row r="107" spans="1:10" x14ac:dyDescent="0.25">
      <c r="A107" s="23" t="s">
        <v>25</v>
      </c>
      <c r="B107" s="24" t="s">
        <v>124</v>
      </c>
      <c r="C107" s="42"/>
      <c r="D107" s="42"/>
      <c r="E107" s="42"/>
      <c r="F107" s="42"/>
      <c r="G107" s="42"/>
      <c r="H107" s="42"/>
      <c r="I107" s="42"/>
      <c r="J107" s="42">
        <f t="shared" si="31"/>
        <v>0</v>
      </c>
    </row>
    <row r="108" spans="1:10" x14ac:dyDescent="0.25">
      <c r="A108" s="23" t="s">
        <v>25</v>
      </c>
      <c r="B108" s="24" t="s">
        <v>125</v>
      </c>
      <c r="C108" s="42"/>
      <c r="D108" s="42"/>
      <c r="E108" s="42"/>
      <c r="F108" s="42"/>
      <c r="G108" s="42"/>
      <c r="H108" s="42"/>
      <c r="I108" s="42"/>
      <c r="J108" s="42">
        <f t="shared" si="31"/>
        <v>0</v>
      </c>
    </row>
    <row r="109" spans="1:10" x14ac:dyDescent="0.25">
      <c r="A109" s="23" t="s">
        <v>25</v>
      </c>
      <c r="B109" s="24" t="s">
        <v>126</v>
      </c>
      <c r="C109" s="42"/>
      <c r="D109" s="42"/>
      <c r="E109" s="42"/>
      <c r="F109" s="42"/>
      <c r="G109" s="42"/>
      <c r="H109" s="42"/>
      <c r="I109" s="42"/>
      <c r="J109" s="42">
        <f t="shared" si="31"/>
        <v>0</v>
      </c>
    </row>
    <row r="110" spans="1:10" x14ac:dyDescent="0.25">
      <c r="A110" s="23" t="s">
        <v>25</v>
      </c>
      <c r="B110" s="24" t="s">
        <v>127</v>
      </c>
      <c r="C110" s="42"/>
      <c r="D110" s="42"/>
      <c r="E110" s="42"/>
      <c r="F110" s="42"/>
      <c r="G110" s="42"/>
      <c r="H110" s="42"/>
      <c r="I110" s="42"/>
      <c r="J110" s="42">
        <f t="shared" si="31"/>
        <v>0</v>
      </c>
    </row>
    <row r="111" spans="1:10" x14ac:dyDescent="0.25">
      <c r="A111" s="23" t="s">
        <v>25</v>
      </c>
      <c r="B111" s="24" t="s">
        <v>128</v>
      </c>
      <c r="C111" s="42"/>
      <c r="D111" s="42"/>
      <c r="E111" s="42"/>
      <c r="F111" s="42"/>
      <c r="G111" s="42"/>
      <c r="H111" s="42"/>
      <c r="I111" s="42"/>
      <c r="J111" s="42">
        <f t="shared" si="31"/>
        <v>0</v>
      </c>
    </row>
    <row r="112" spans="1:10" x14ac:dyDescent="0.25">
      <c r="A112" s="23" t="s">
        <v>25</v>
      </c>
      <c r="B112" s="24" t="s">
        <v>129</v>
      </c>
      <c r="C112" s="42"/>
      <c r="D112" s="42"/>
      <c r="E112" s="42"/>
      <c r="F112" s="42"/>
      <c r="G112" s="42"/>
      <c r="H112" s="42"/>
      <c r="I112" s="42"/>
      <c r="J112" s="42">
        <f t="shared" si="31"/>
        <v>0</v>
      </c>
    </row>
    <row r="113" spans="1:10" s="22" customFormat="1" x14ac:dyDescent="0.25">
      <c r="A113" s="20" t="s">
        <v>23</v>
      </c>
      <c r="B113" s="21" t="s">
        <v>130</v>
      </c>
      <c r="C113" s="47">
        <f t="shared" ref="C113:I113" si="32">SUM(C114:C120)</f>
        <v>0</v>
      </c>
      <c r="D113" s="47">
        <f t="shared" si="32"/>
        <v>0</v>
      </c>
      <c r="E113" s="47">
        <f t="shared" si="32"/>
        <v>0</v>
      </c>
      <c r="F113" s="47">
        <f t="shared" si="32"/>
        <v>0</v>
      </c>
      <c r="G113" s="47">
        <f t="shared" si="32"/>
        <v>0</v>
      </c>
      <c r="H113" s="47">
        <f t="shared" si="32"/>
        <v>0</v>
      </c>
      <c r="I113" s="47">
        <f t="shared" si="32"/>
        <v>0</v>
      </c>
      <c r="J113" s="47">
        <f>SUM(J114:J120)</f>
        <v>0</v>
      </c>
    </row>
    <row r="114" spans="1:10" x14ac:dyDescent="0.25">
      <c r="A114" s="23" t="s">
        <v>25</v>
      </c>
      <c r="B114" s="24" t="s">
        <v>131</v>
      </c>
      <c r="C114" s="42"/>
      <c r="D114" s="42"/>
      <c r="E114" s="42"/>
      <c r="F114" s="42"/>
      <c r="G114" s="42"/>
      <c r="H114" s="42"/>
      <c r="I114" s="42"/>
      <c r="J114" s="42">
        <f>SUM(C114:I114)</f>
        <v>0</v>
      </c>
    </row>
    <row r="115" spans="1:10" x14ac:dyDescent="0.25">
      <c r="A115" s="23" t="s">
        <v>25</v>
      </c>
      <c r="B115" s="24" t="s">
        <v>132</v>
      </c>
      <c r="C115" s="42"/>
      <c r="D115" s="42"/>
      <c r="E115" s="42"/>
      <c r="F115" s="42"/>
      <c r="G115" s="42"/>
      <c r="H115" s="42"/>
      <c r="I115" s="42"/>
      <c r="J115" s="42">
        <f t="shared" ref="J115:J120" si="33">SUM(C115:I115)</f>
        <v>0</v>
      </c>
    </row>
    <row r="116" spans="1:10" x14ac:dyDescent="0.25">
      <c r="A116" s="23" t="s">
        <v>25</v>
      </c>
      <c r="B116" s="24" t="s">
        <v>133</v>
      </c>
      <c r="C116" s="42"/>
      <c r="D116" s="42"/>
      <c r="E116" s="42"/>
      <c r="F116" s="42"/>
      <c r="G116" s="42"/>
      <c r="H116" s="42"/>
      <c r="I116" s="42"/>
      <c r="J116" s="42">
        <f t="shared" si="33"/>
        <v>0</v>
      </c>
    </row>
    <row r="117" spans="1:10" x14ac:dyDescent="0.25">
      <c r="A117" s="23" t="s">
        <v>25</v>
      </c>
      <c r="B117" s="24" t="s">
        <v>134</v>
      </c>
      <c r="C117" s="42"/>
      <c r="D117" s="42"/>
      <c r="E117" s="42"/>
      <c r="F117" s="42"/>
      <c r="G117" s="42"/>
      <c r="H117" s="42"/>
      <c r="I117" s="42"/>
      <c r="J117" s="42">
        <f t="shared" si="33"/>
        <v>0</v>
      </c>
    </row>
    <row r="118" spans="1:10" x14ac:dyDescent="0.25">
      <c r="A118" s="23" t="s">
        <v>25</v>
      </c>
      <c r="B118" s="24" t="s">
        <v>135</v>
      </c>
      <c r="C118" s="42"/>
      <c r="D118" s="42"/>
      <c r="E118" s="42"/>
      <c r="F118" s="42"/>
      <c r="G118" s="42"/>
      <c r="H118" s="42"/>
      <c r="I118" s="42"/>
      <c r="J118" s="42">
        <f t="shared" si="33"/>
        <v>0</v>
      </c>
    </row>
    <row r="119" spans="1:10" x14ac:dyDescent="0.25">
      <c r="A119" s="23" t="s">
        <v>25</v>
      </c>
      <c r="B119" s="24" t="s">
        <v>136</v>
      </c>
      <c r="C119" s="42"/>
      <c r="D119" s="42"/>
      <c r="E119" s="42"/>
      <c r="F119" s="42"/>
      <c r="G119" s="42"/>
      <c r="H119" s="42"/>
      <c r="I119" s="42"/>
      <c r="J119" s="42">
        <f t="shared" si="33"/>
        <v>0</v>
      </c>
    </row>
    <row r="120" spans="1:10" x14ac:dyDescent="0.25">
      <c r="A120" s="23" t="s">
        <v>25</v>
      </c>
      <c r="B120" s="24" t="s">
        <v>137</v>
      </c>
      <c r="C120" s="42"/>
      <c r="D120" s="42"/>
      <c r="E120" s="42"/>
      <c r="F120" s="42"/>
      <c r="G120" s="42"/>
      <c r="H120" s="42"/>
      <c r="I120" s="42"/>
      <c r="J120" s="42">
        <f t="shared" si="33"/>
        <v>0</v>
      </c>
    </row>
    <row r="121" spans="1:10" s="19" customFormat="1" x14ac:dyDescent="0.25">
      <c r="A121" s="25"/>
      <c r="B121" s="26" t="s">
        <v>138</v>
      </c>
      <c r="C121" s="44">
        <f>SUM(C122+C125+C128+C132)</f>
        <v>0</v>
      </c>
      <c r="D121" s="44">
        <f t="shared" ref="D121:J121" si="34">SUM(D122+D125+D128+D132)</f>
        <v>0</v>
      </c>
      <c r="E121" s="44">
        <f t="shared" si="34"/>
        <v>0</v>
      </c>
      <c r="F121" s="44">
        <f t="shared" si="34"/>
        <v>0</v>
      </c>
      <c r="G121" s="44">
        <f t="shared" si="34"/>
        <v>0</v>
      </c>
      <c r="H121" s="44">
        <f t="shared" si="34"/>
        <v>0</v>
      </c>
      <c r="I121" s="44">
        <f t="shared" si="34"/>
        <v>0</v>
      </c>
      <c r="J121" s="44">
        <f t="shared" si="34"/>
        <v>0</v>
      </c>
    </row>
    <row r="122" spans="1:10" s="22" customFormat="1" x14ac:dyDescent="0.25">
      <c r="A122" s="20" t="s">
        <v>23</v>
      </c>
      <c r="B122" s="21" t="s">
        <v>139</v>
      </c>
      <c r="C122" s="47">
        <f t="shared" ref="C122:I122" si="35">SUM(C123:C124)</f>
        <v>0</v>
      </c>
      <c r="D122" s="47">
        <f t="shared" si="35"/>
        <v>0</v>
      </c>
      <c r="E122" s="47">
        <f t="shared" si="35"/>
        <v>0</v>
      </c>
      <c r="F122" s="47">
        <f t="shared" si="35"/>
        <v>0</v>
      </c>
      <c r="G122" s="47">
        <f t="shared" si="35"/>
        <v>0</v>
      </c>
      <c r="H122" s="47">
        <f t="shared" si="35"/>
        <v>0</v>
      </c>
      <c r="I122" s="47">
        <f t="shared" si="35"/>
        <v>0</v>
      </c>
      <c r="J122" s="47">
        <f>SUM(J123:J124)</f>
        <v>0</v>
      </c>
    </row>
    <row r="123" spans="1:10" x14ac:dyDescent="0.25">
      <c r="A123" s="23" t="s">
        <v>25</v>
      </c>
      <c r="B123" s="24" t="s">
        <v>140</v>
      </c>
      <c r="C123" s="42"/>
      <c r="D123" s="42"/>
      <c r="E123" s="42"/>
      <c r="F123" s="42"/>
      <c r="G123" s="42"/>
      <c r="H123" s="42"/>
      <c r="I123" s="42"/>
      <c r="J123" s="42">
        <f>SUM(C123:I123)</f>
        <v>0</v>
      </c>
    </row>
    <row r="124" spans="1:10" x14ac:dyDescent="0.25">
      <c r="A124" s="23" t="s">
        <v>25</v>
      </c>
      <c r="B124" s="24" t="s">
        <v>141</v>
      </c>
      <c r="C124" s="42"/>
      <c r="D124" s="42"/>
      <c r="E124" s="42"/>
      <c r="F124" s="42"/>
      <c r="G124" s="42"/>
      <c r="H124" s="42"/>
      <c r="I124" s="42"/>
      <c r="J124" s="42">
        <f>SUM(C124:I124)</f>
        <v>0</v>
      </c>
    </row>
    <row r="125" spans="1:10" s="22" customFormat="1" x14ac:dyDescent="0.25">
      <c r="A125" s="20" t="s">
        <v>23</v>
      </c>
      <c r="B125" s="21" t="s">
        <v>142</v>
      </c>
      <c r="C125" s="47">
        <f t="shared" ref="C125:I125" si="36">SUM(C126:C127)</f>
        <v>0</v>
      </c>
      <c r="D125" s="47">
        <f t="shared" si="36"/>
        <v>0</v>
      </c>
      <c r="E125" s="47">
        <f t="shared" si="36"/>
        <v>0</v>
      </c>
      <c r="F125" s="47">
        <f t="shared" si="36"/>
        <v>0</v>
      </c>
      <c r="G125" s="47">
        <f t="shared" si="36"/>
        <v>0</v>
      </c>
      <c r="H125" s="47">
        <f t="shared" si="36"/>
        <v>0</v>
      </c>
      <c r="I125" s="47">
        <f t="shared" si="36"/>
        <v>0</v>
      </c>
      <c r="J125" s="47">
        <f>SUM(J126:J127)</f>
        <v>0</v>
      </c>
    </row>
    <row r="126" spans="1:10" x14ac:dyDescent="0.25">
      <c r="A126" s="23" t="s">
        <v>25</v>
      </c>
      <c r="B126" s="24" t="s">
        <v>143</v>
      </c>
      <c r="C126" s="42"/>
      <c r="D126" s="42"/>
      <c r="E126" s="42"/>
      <c r="F126" s="42"/>
      <c r="G126" s="42"/>
      <c r="H126" s="42"/>
      <c r="I126" s="42"/>
      <c r="J126" s="42">
        <f>SUM(C126:I126)</f>
        <v>0</v>
      </c>
    </row>
    <row r="127" spans="1:10" x14ac:dyDescent="0.25">
      <c r="A127" s="23" t="s">
        <v>25</v>
      </c>
      <c r="B127" s="24" t="s">
        <v>144</v>
      </c>
      <c r="C127" s="42"/>
      <c r="D127" s="42"/>
      <c r="E127" s="42"/>
      <c r="F127" s="42"/>
      <c r="G127" s="42"/>
      <c r="H127" s="42"/>
      <c r="I127" s="42"/>
      <c r="J127" s="42">
        <f>SUM(C127:I127)</f>
        <v>0</v>
      </c>
    </row>
    <row r="128" spans="1:10" s="22" customFormat="1" x14ac:dyDescent="0.25">
      <c r="A128" s="20" t="s">
        <v>23</v>
      </c>
      <c r="B128" s="21" t="s">
        <v>145</v>
      </c>
      <c r="C128" s="47">
        <f t="shared" ref="C128:I128" si="37">SUM(C129:C131)</f>
        <v>0</v>
      </c>
      <c r="D128" s="47">
        <f t="shared" si="37"/>
        <v>0</v>
      </c>
      <c r="E128" s="47">
        <f t="shared" si="37"/>
        <v>0</v>
      </c>
      <c r="F128" s="47">
        <f t="shared" si="37"/>
        <v>0</v>
      </c>
      <c r="G128" s="47">
        <f t="shared" si="37"/>
        <v>0</v>
      </c>
      <c r="H128" s="47">
        <f t="shared" si="37"/>
        <v>0</v>
      </c>
      <c r="I128" s="47">
        <f t="shared" si="37"/>
        <v>0</v>
      </c>
      <c r="J128" s="47">
        <f>SUM(J129:J131)</f>
        <v>0</v>
      </c>
    </row>
    <row r="129" spans="1:10" x14ac:dyDescent="0.25">
      <c r="A129" s="23" t="s">
        <v>25</v>
      </c>
      <c r="B129" s="24" t="s">
        <v>145</v>
      </c>
      <c r="C129" s="42"/>
      <c r="D129" s="42"/>
      <c r="E129" s="42"/>
      <c r="F129" s="42"/>
      <c r="G129" s="42"/>
      <c r="H129" s="42"/>
      <c r="I129" s="42"/>
      <c r="J129" s="42">
        <f>SUM(C129:I129)</f>
        <v>0</v>
      </c>
    </row>
    <row r="130" spans="1:10" x14ac:dyDescent="0.25">
      <c r="A130" s="23" t="s">
        <v>25</v>
      </c>
      <c r="B130" s="24" t="s">
        <v>146</v>
      </c>
      <c r="C130" s="42"/>
      <c r="D130" s="42"/>
      <c r="E130" s="42"/>
      <c r="F130" s="42"/>
      <c r="G130" s="42"/>
      <c r="H130" s="42"/>
      <c r="I130" s="42"/>
      <c r="J130" s="42">
        <f t="shared" ref="J130:J131" si="38">SUM(C130:I130)</f>
        <v>0</v>
      </c>
    </row>
    <row r="131" spans="1:10" x14ac:dyDescent="0.25">
      <c r="A131" s="23" t="s">
        <v>25</v>
      </c>
      <c r="B131" s="24" t="s">
        <v>147</v>
      </c>
      <c r="C131" s="42"/>
      <c r="D131" s="42"/>
      <c r="E131" s="42"/>
      <c r="F131" s="42"/>
      <c r="G131" s="42"/>
      <c r="H131" s="42"/>
      <c r="I131" s="42"/>
      <c r="J131" s="42">
        <f t="shared" si="38"/>
        <v>0</v>
      </c>
    </row>
    <row r="132" spans="1:10" s="22" customFormat="1" x14ac:dyDescent="0.25">
      <c r="A132" s="20" t="s">
        <v>23</v>
      </c>
      <c r="B132" s="21" t="s">
        <v>148</v>
      </c>
      <c r="C132" s="47">
        <f t="shared" ref="C132:I132" si="39">SUM(C133:C135)</f>
        <v>0</v>
      </c>
      <c r="D132" s="47">
        <f t="shared" si="39"/>
        <v>0</v>
      </c>
      <c r="E132" s="47">
        <f t="shared" si="39"/>
        <v>0</v>
      </c>
      <c r="F132" s="47">
        <f t="shared" si="39"/>
        <v>0</v>
      </c>
      <c r="G132" s="47">
        <f t="shared" si="39"/>
        <v>0</v>
      </c>
      <c r="H132" s="47">
        <f t="shared" si="39"/>
        <v>0</v>
      </c>
      <c r="I132" s="47">
        <f t="shared" si="39"/>
        <v>0</v>
      </c>
      <c r="J132" s="47">
        <f>SUM(J133:J135)</f>
        <v>0</v>
      </c>
    </row>
    <row r="133" spans="1:10" x14ac:dyDescent="0.25">
      <c r="A133" s="23" t="s">
        <v>25</v>
      </c>
      <c r="B133" s="24" t="s">
        <v>149</v>
      </c>
      <c r="C133" s="42"/>
      <c r="D133" s="42"/>
      <c r="E133" s="42"/>
      <c r="F133" s="42"/>
      <c r="G133" s="42"/>
      <c r="H133" s="42"/>
      <c r="I133" s="42"/>
      <c r="J133" s="42">
        <f>SUM(C133:I133)</f>
        <v>0</v>
      </c>
    </row>
    <row r="134" spans="1:10" x14ac:dyDescent="0.25">
      <c r="A134" s="23" t="s">
        <v>25</v>
      </c>
      <c r="B134" s="24" t="s">
        <v>150</v>
      </c>
      <c r="C134" s="42"/>
      <c r="D134" s="42"/>
      <c r="E134" s="42"/>
      <c r="F134" s="42"/>
      <c r="G134" s="42"/>
      <c r="H134" s="42"/>
      <c r="I134" s="42"/>
      <c r="J134" s="42">
        <f t="shared" ref="J134:J135" si="40">SUM(C134:I134)</f>
        <v>0</v>
      </c>
    </row>
    <row r="135" spans="1:10" x14ac:dyDescent="0.25">
      <c r="A135" s="23" t="s">
        <v>25</v>
      </c>
      <c r="B135" s="24" t="s">
        <v>151</v>
      </c>
      <c r="C135" s="42"/>
      <c r="D135" s="42"/>
      <c r="E135" s="42"/>
      <c r="F135" s="42"/>
      <c r="G135" s="42"/>
      <c r="H135" s="42"/>
      <c r="I135" s="42"/>
      <c r="J135" s="42">
        <f t="shared" si="40"/>
        <v>0</v>
      </c>
    </row>
    <row r="136" spans="1:10" s="19" customFormat="1" x14ac:dyDescent="0.25">
      <c r="A136" s="25" t="s">
        <v>21</v>
      </c>
      <c r="B136" s="26" t="s">
        <v>152</v>
      </c>
      <c r="C136" s="44"/>
      <c r="D136" s="44"/>
      <c r="E136" s="44"/>
      <c r="F136" s="44"/>
      <c r="G136" s="44"/>
      <c r="H136" s="44"/>
      <c r="I136" s="44"/>
      <c r="J136" s="44"/>
    </row>
    <row r="137" spans="1:10" s="19" customFormat="1" x14ac:dyDescent="0.25">
      <c r="A137" s="25" t="s">
        <v>21</v>
      </c>
      <c r="B137" s="26" t="s">
        <v>153</v>
      </c>
      <c r="C137" s="44">
        <f>SUM(C138+C143)</f>
        <v>712100.84</v>
      </c>
      <c r="D137" s="44">
        <f t="shared" ref="D137:J137" si="41">SUM(D138+D143)</f>
        <v>14628020.640000001</v>
      </c>
      <c r="E137" s="44">
        <f t="shared" si="41"/>
        <v>2492352.9500000002</v>
      </c>
      <c r="F137" s="44">
        <f t="shared" si="41"/>
        <v>390132.91</v>
      </c>
      <c r="G137" s="44">
        <f t="shared" si="41"/>
        <v>0</v>
      </c>
      <c r="H137" s="44">
        <f t="shared" si="41"/>
        <v>166592.26</v>
      </c>
      <c r="I137" s="44">
        <f t="shared" si="41"/>
        <v>1028434.95</v>
      </c>
      <c r="J137" s="44">
        <f t="shared" si="41"/>
        <v>19417634.550000001</v>
      </c>
    </row>
    <row r="138" spans="1:10" s="22" customFormat="1" x14ac:dyDescent="0.25">
      <c r="A138" s="20" t="s">
        <v>23</v>
      </c>
      <c r="B138" s="21" t="s">
        <v>154</v>
      </c>
      <c r="C138" s="47">
        <f t="shared" ref="C138:H138" si="42">SUM(C139:C142)</f>
        <v>712100.84</v>
      </c>
      <c r="D138" s="47">
        <f>SUM(D139:D142)</f>
        <v>14628020.640000001</v>
      </c>
      <c r="E138" s="47">
        <f t="shared" si="42"/>
        <v>2492352.9500000002</v>
      </c>
      <c r="F138" s="47">
        <f t="shared" si="42"/>
        <v>390132.91</v>
      </c>
      <c r="G138" s="47">
        <f t="shared" si="42"/>
        <v>0</v>
      </c>
      <c r="H138" s="47">
        <f t="shared" si="42"/>
        <v>166592.26</v>
      </c>
      <c r="I138" s="47">
        <f>SUM(I139:I142)</f>
        <v>1028434.95</v>
      </c>
      <c r="J138" s="47">
        <f>SUM(J139:J142)</f>
        <v>19417634.550000001</v>
      </c>
    </row>
    <row r="139" spans="1:10" x14ac:dyDescent="0.25">
      <c r="A139" s="23" t="s">
        <v>25</v>
      </c>
      <c r="B139" s="24" t="s">
        <v>155</v>
      </c>
      <c r="C139" s="42">
        <v>712100.84</v>
      </c>
      <c r="D139" s="42">
        <v>14598067.26</v>
      </c>
      <c r="E139" s="42">
        <v>2492352.9500000002</v>
      </c>
      <c r="F139" s="42"/>
      <c r="G139" s="42"/>
      <c r="H139" s="42"/>
      <c r="I139" s="42"/>
      <c r="J139" s="42">
        <f>SUM(C139:I139)</f>
        <v>17802521.050000001</v>
      </c>
    </row>
    <row r="140" spans="1:10" x14ac:dyDescent="0.25">
      <c r="A140" s="23" t="s">
        <v>25</v>
      </c>
      <c r="B140" s="24" t="s">
        <v>156</v>
      </c>
      <c r="C140" s="42"/>
      <c r="D140" s="42"/>
      <c r="E140" s="42"/>
      <c r="F140" s="42"/>
      <c r="G140" s="42"/>
      <c r="I140" s="42">
        <v>924426.48</v>
      </c>
      <c r="J140" s="42">
        <f>SUM(C140:I140)</f>
        <v>924426.48</v>
      </c>
    </row>
    <row r="141" spans="1:10" x14ac:dyDescent="0.25">
      <c r="A141" s="23" t="s">
        <v>25</v>
      </c>
      <c r="B141" s="24" t="s">
        <v>157</v>
      </c>
      <c r="C141" s="42"/>
      <c r="D141" s="42">
        <v>29953.38</v>
      </c>
      <c r="E141" s="42"/>
      <c r="F141" s="42">
        <v>390132.91</v>
      </c>
      <c r="G141" s="42"/>
      <c r="H141" s="42">
        <v>166592.26</v>
      </c>
      <c r="I141" s="42">
        <v>104008.47</v>
      </c>
      <c r="J141" s="42">
        <f t="shared" ref="J141" si="43">SUM(C141:I141)</f>
        <v>690687.02</v>
      </c>
    </row>
    <row r="142" spans="1:10" x14ac:dyDescent="0.25">
      <c r="A142" s="23" t="s">
        <v>25</v>
      </c>
      <c r="B142" s="24" t="s">
        <v>158</v>
      </c>
      <c r="D142" s="42"/>
      <c r="E142" s="42"/>
      <c r="F142" s="42"/>
      <c r="G142" s="42"/>
      <c r="I142" s="42"/>
      <c r="J142" s="42">
        <f>SUM(D142:I142)</f>
        <v>0</v>
      </c>
    </row>
    <row r="143" spans="1:10" s="22" customFormat="1" x14ac:dyDescent="0.25">
      <c r="A143" s="20" t="s">
        <v>23</v>
      </c>
      <c r="B143" s="21" t="s">
        <v>159</v>
      </c>
      <c r="C143" s="47">
        <f t="shared" ref="C143:I143" si="44">SUM(C144:C149)</f>
        <v>0</v>
      </c>
      <c r="D143" s="47">
        <f t="shared" si="44"/>
        <v>0</v>
      </c>
      <c r="E143" s="47">
        <f t="shared" si="44"/>
        <v>0</v>
      </c>
      <c r="F143" s="47">
        <f t="shared" si="44"/>
        <v>0</v>
      </c>
      <c r="G143" s="47">
        <f t="shared" si="44"/>
        <v>0</v>
      </c>
      <c r="H143" s="47">
        <f t="shared" si="44"/>
        <v>0</v>
      </c>
      <c r="I143" s="47">
        <f t="shared" si="44"/>
        <v>0</v>
      </c>
      <c r="J143" s="47">
        <f>SUM(J144:J149)</f>
        <v>0</v>
      </c>
    </row>
    <row r="144" spans="1:10" x14ac:dyDescent="0.25">
      <c r="A144" s="23" t="s">
        <v>25</v>
      </c>
      <c r="B144" s="24" t="s">
        <v>160</v>
      </c>
      <c r="C144" s="42"/>
      <c r="D144" s="42"/>
      <c r="E144" s="42"/>
      <c r="F144" s="42"/>
      <c r="G144" s="42"/>
      <c r="H144" s="42"/>
      <c r="I144" s="42"/>
      <c r="J144" s="42">
        <f>SUM(C144:I144)</f>
        <v>0</v>
      </c>
    </row>
    <row r="145" spans="1:10" x14ac:dyDescent="0.25">
      <c r="A145" s="23" t="s">
        <v>25</v>
      </c>
      <c r="B145" s="24" t="s">
        <v>161</v>
      </c>
      <c r="C145" s="42"/>
      <c r="D145" s="42"/>
      <c r="E145" s="42"/>
      <c r="F145" s="42"/>
      <c r="G145" s="42"/>
      <c r="H145" s="42"/>
      <c r="I145" s="42"/>
      <c r="J145" s="42">
        <f t="shared" ref="J145:J149" si="45">SUM(C145:I145)</f>
        <v>0</v>
      </c>
    </row>
    <row r="146" spans="1:10" x14ac:dyDescent="0.25">
      <c r="A146" s="23" t="s">
        <v>25</v>
      </c>
      <c r="B146" s="24" t="s">
        <v>162</v>
      </c>
      <c r="C146" s="42"/>
      <c r="D146" s="42"/>
      <c r="E146" s="42"/>
      <c r="F146" s="42"/>
      <c r="G146" s="42"/>
      <c r="H146" s="42"/>
      <c r="I146" s="42"/>
      <c r="J146" s="42">
        <f t="shared" si="45"/>
        <v>0</v>
      </c>
    </row>
    <row r="147" spans="1:10" x14ac:dyDescent="0.25">
      <c r="A147" s="23" t="s">
        <v>25</v>
      </c>
      <c r="B147" s="24" t="s">
        <v>163</v>
      </c>
      <c r="C147" s="42"/>
      <c r="D147" s="42"/>
      <c r="E147" s="42"/>
      <c r="F147" s="42"/>
      <c r="G147" s="42"/>
      <c r="H147" s="42"/>
      <c r="I147" s="42"/>
      <c r="J147" s="42">
        <f t="shared" si="45"/>
        <v>0</v>
      </c>
    </row>
    <row r="148" spans="1:10" x14ac:dyDescent="0.25">
      <c r="A148" s="23" t="s">
        <v>25</v>
      </c>
      <c r="B148" s="24" t="s">
        <v>164</v>
      </c>
      <c r="C148" s="42"/>
      <c r="D148" s="42"/>
      <c r="E148" s="42"/>
      <c r="F148" s="42"/>
      <c r="G148" s="42"/>
      <c r="H148" s="42"/>
      <c r="I148" s="42"/>
      <c r="J148" s="42">
        <f t="shared" si="45"/>
        <v>0</v>
      </c>
    </row>
    <row r="149" spans="1:10" x14ac:dyDescent="0.25">
      <c r="A149" s="23" t="s">
        <v>25</v>
      </c>
      <c r="B149" s="24" t="s">
        <v>165</v>
      </c>
      <c r="C149" s="42"/>
      <c r="D149" s="42"/>
      <c r="E149" s="42"/>
      <c r="F149" s="42"/>
      <c r="G149" s="42"/>
      <c r="H149" s="42"/>
      <c r="I149" s="42"/>
      <c r="J149" s="42">
        <f t="shared" si="45"/>
        <v>0</v>
      </c>
    </row>
    <row r="150" spans="1:10" s="28" customFormat="1" x14ac:dyDescent="0.25">
      <c r="A150" s="27"/>
      <c r="B150" s="18" t="s">
        <v>166</v>
      </c>
      <c r="C150" s="45">
        <f>SUM(C6+C44+C80+C121+C137)</f>
        <v>3614010.84</v>
      </c>
      <c r="D150" s="45">
        <f t="shared" ref="D150:J150" si="46">SUM(D6+D44+D80+D121+D137)</f>
        <v>290984653.03999996</v>
      </c>
      <c r="E150" s="45">
        <f t="shared" si="46"/>
        <v>12649035.949999999</v>
      </c>
      <c r="F150" s="45">
        <f t="shared" si="46"/>
        <v>4123288.5100000007</v>
      </c>
      <c r="G150" s="45">
        <f t="shared" si="46"/>
        <v>0</v>
      </c>
      <c r="H150" s="45">
        <f t="shared" si="46"/>
        <v>1382276.18</v>
      </c>
      <c r="I150" s="45">
        <f t="shared" si="46"/>
        <v>8023653.6500000004</v>
      </c>
      <c r="J150" s="45">
        <f t="shared" si="46"/>
        <v>320776918.17000002</v>
      </c>
    </row>
    <row r="151" spans="1:10" x14ac:dyDescent="0.25">
      <c r="C151" s="46"/>
      <c r="D151" s="46"/>
      <c r="E151" s="46"/>
      <c r="F151" s="46"/>
      <c r="G151" s="46"/>
      <c r="H151" s="46"/>
      <c r="I151" s="46"/>
      <c r="J151" s="46"/>
    </row>
    <row r="152" spans="1:10" x14ac:dyDescent="0.25">
      <c r="I152" s="49"/>
      <c r="J152" s="46"/>
    </row>
    <row r="153" spans="1:10" x14ac:dyDescent="0.25">
      <c r="J153" s="49"/>
    </row>
    <row r="154" spans="1:10" x14ac:dyDescent="0.25">
      <c r="J154" s="49"/>
    </row>
    <row r="155" spans="1:10" x14ac:dyDescent="0.25">
      <c r="J155" s="49"/>
    </row>
  </sheetData>
  <mergeCells count="5">
    <mergeCell ref="C1:G1"/>
    <mergeCell ref="H1:I1"/>
    <mergeCell ref="C2:G2"/>
    <mergeCell ref="C3:G3"/>
    <mergeCell ref="J4:J5"/>
  </mergeCells>
  <printOptions horizontalCentered="1" verticalCentered="1"/>
  <pageMargins left="0" right="0" top="0" bottom="0" header="0.31496062992125984" footer="0.31496062992125984"/>
  <pageSetup paperSize="8" scale="53" orientation="landscape" r:id="rId1"/>
  <headerFooter>
    <oddHeader>&amp;C&amp;"Arial,Grassetto"&amp;16USCITE classificate per missioni-programmi-COFOG</oddHeader>
    <oddFooter>&amp;CPagina &amp;P di &amp;M&amp;R&amp;D</oddFooter>
  </headerFooter>
  <rowBreaks count="1" manualBreakCount="1">
    <brk id="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ENTRATE</vt:lpstr>
      <vt:lpstr>USCITE per miss-progr-COFOG </vt:lpstr>
      <vt:lpstr>ENTRATE!Area_stampa</vt:lpstr>
      <vt:lpstr>'USCITE per miss-progr-COFOG '!Area_stampa</vt:lpstr>
      <vt:lpstr>'USCITE per miss-progr-COFOG '!Titoli_stampa</vt:lpstr>
    </vt:vector>
  </TitlesOfParts>
  <Company>Ministero del Lavoro e delle Politiche Sociali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Delle Monache Antonella</dc:creator>
  <cp:lastModifiedBy>de gennaro mauro</cp:lastModifiedBy>
  <cp:lastPrinted>2015-06-23T08:45:19Z</cp:lastPrinted>
  <dcterms:created xsi:type="dcterms:W3CDTF">2014-08-01T14:35:23Z</dcterms:created>
  <dcterms:modified xsi:type="dcterms:W3CDTF">2015-06-23T08:45:26Z</dcterms:modified>
</cp:coreProperties>
</file>